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88" yWindow="65356" windowWidth="14400" windowHeight="1270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  <externalReference r:id="rId8"/>
  </externalReferences>
  <definedNames>
    <definedName name="_xlfn.SUMIFS" hidden="1">#NAME?</definedName>
    <definedName name="Date">'list'!$B$712:$B$723</definedName>
    <definedName name="EBK_DEIN">'list'!$B$11:$B$275</definedName>
    <definedName name="EBK_DEIN2">'list'!$B$11:$C$275</definedName>
    <definedName name="list">'list'!$A$2:$A$6</definedName>
    <definedName name="OP_LIST">'list'!$A$281:$A$304</definedName>
    <definedName name="OP_LIST2">'list'!$A$281:$B$304</definedName>
    <definedName name="PRBK">'list'!$A$310:$B$709</definedName>
    <definedName name="_xlnm.Print_Area" localSheetId="0">'OTCHET-agregirani pokazateli'!$B$8:$J$112</definedName>
    <definedName name="_xlnm.Print_Titles" localSheetId="0">'OTCHET-agregirani pokazateli'!$15:$20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3">'[2]MAKET'!#REF!,'[2]MAKET'!#REF!,'[2]MAKET'!#REF!,'[2]MAKET'!#REF!,'[2]MAKET'!#REF!,'[2]MAKET'!#REF!,'[2]MAKET'!#REF!,'[2]MAKET'!#REF!,'[2]MAKET'!#REF!,'[2]MAKET'!#REF!,'[2]MAKET'!#REF!,'[2]MAKET'!#REF!,'[2]MAKET'!#REF!,'[2]MAKET'!#REF!,'[2]MAKET'!#REF!,'[2]MAKET'!#REF!,'[2]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>#REF!,#REF!,#REF!,#REF!,#REF!,#REF!,#REF!,#REF!,#REF!,#REF!,#REF!,#REF!,#REF!,#REF!,#REF!,#REF!,#REF!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0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8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<sst xmlns="http://schemas.openxmlformats.org/spreadsheetml/2006/main" count="2133" uniqueCount="1627">
  <si>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</si>
  <si>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</si>
  <si>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</si>
  <si>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</si>
  <si>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</si>
  <si>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</si>
  <si>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</si>
  <si>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</si>
  <si>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</si>
  <si>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</si>
  <si>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</si>
  <si>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</si>
  <si>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</si>
  <si>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</si>
  <si>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</si>
  <si>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</si>
  <si>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</si>
  <si>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</si>
  <si>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</si>
  <si>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</si>
  <si>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</si>
  <si>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</si>
  <si>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</si>
  <si>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</si>
  <si>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</si>
  <si>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</si>
  <si>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</si>
  <si>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</si>
  <si>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</si>
  <si>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</si>
  <si>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</si>
  <si>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</si>
  <si>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</si>
  <si>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</si>
  <si>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</si>
  <si>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</si>
  <si>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</si>
  <si>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</si>
  <si>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</si>
  <si>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</si>
  <si>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</si>
  <si>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</si>
  <si>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</si>
  <si>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</si>
  <si>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</si>
  <si>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</si>
  <si>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</si>
  <si>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</si>
  <si>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</si>
  <si>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</si>
  <si>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</si>
  <si>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</si>
  <si>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</si>
  <si>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</si>
  <si>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</si>
  <si>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</si>
  <si>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</si>
  <si>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</si>
  <si>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</si>
  <si>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</si>
  <si>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</si>
  <si>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</si>
  <si>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</si>
  <si>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</si>
  <si>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</si>
  <si>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</si>
  <si>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</si>
  <si>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</si>
  <si>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</si>
  <si>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</si>
  <si>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</si>
  <si>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</si>
  <si>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</si>
  <si>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</si>
  <si>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</si>
  <si>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</si>
  <si>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</si>
  <si>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</si>
  <si>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</si>
  <si>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</si>
  <si>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</si>
  <si>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</si>
  <si>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</si>
  <si>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</si>
  <si>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</si>
  <si>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</si>
  <si>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</si>
  <si>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</si>
  <si>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</si>
  <si>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</si>
  <si>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Национална разузнавателна служба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</si>
  <si>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</si>
  <si>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</si>
  <si>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</si>
  <si>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</si>
  <si>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</si>
  <si>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</si>
  <si>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</si>
  <si>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</si>
  <si>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</si>
  <si>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</si>
  <si>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</si>
  <si>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</si>
  <si>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</si>
  <si>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</si>
  <si>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</si>
  <si>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</si>
  <si>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</si>
  <si>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</si>
  <si>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</si>
  <si>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</si>
  <si>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</si>
  <si>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</si>
  <si>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</si>
  <si>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</si>
  <si>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</si>
  <si>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</si>
  <si>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Целодневни детски градини и обединени детски заведения</t>
  </si>
  <si>
    <t>312 Специални детски градини</t>
  </si>
  <si>
    <t>314 Полудневни детски градини</t>
  </si>
  <si>
    <t>315 Сезонни детски градини</t>
  </si>
  <si>
    <t>318 Подготвителна група в училище</t>
  </si>
  <si>
    <t>321 Специални училища</t>
  </si>
  <si>
    <t>322 Общообразователни училища</t>
  </si>
  <si>
    <t>324 Спортни училища</t>
  </si>
  <si>
    <t>325 Училища в чужбина</t>
  </si>
  <si>
    <t>326 Професионални училища и професионални паралелки към средно общообразователно училище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</si>
  <si>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</si>
  <si>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</si>
  <si>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</si>
  <si>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</si>
  <si>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</si>
  <si>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</si>
  <si>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</si>
  <si>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</si>
  <si>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</si>
  <si>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</si>
  <si>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</si>
  <si>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</si>
  <si>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ОДЗ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</si>
  <si>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</si>
  <si>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</si>
  <si>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</si>
  <si>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</si>
  <si>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</si>
  <si>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</si>
  <si>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</si>
  <si>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</si>
  <si>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</si>
  <si>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457 Плащания за медицински изделия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</si>
  <si>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</si>
  <si>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</si>
  <si>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</si>
  <si>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</si>
  <si>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</si>
  <si>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</si>
  <si>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</si>
  <si>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</si>
  <si>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</si>
  <si>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</si>
  <si>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</si>
  <si>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</si>
  <si>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</si>
  <si>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</si>
  <si>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</si>
  <si>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</si>
  <si>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</si>
  <si>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</si>
  <si>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</si>
  <si>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</si>
  <si>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</si>
  <si>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</si>
  <si>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</si>
  <si>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</si>
  <si>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</si>
  <si>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</si>
  <si>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</si>
  <si>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</si>
  <si>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</si>
  <si>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</si>
  <si>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</si>
  <si>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</si>
  <si>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</si>
  <si>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</si>
  <si>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</si>
  <si>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</si>
  <si>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</si>
  <si>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</si>
  <si>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</si>
  <si>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</si>
  <si>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</si>
  <si>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</si>
  <si>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</si>
  <si>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</si>
  <si>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</si>
  <si>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</si>
  <si>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</si>
  <si>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</si>
  <si>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</si>
  <si>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</si>
  <si>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</si>
  <si>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</si>
  <si>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</si>
  <si>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</si>
  <si>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</si>
  <si>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</si>
  <si>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</si>
  <si>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</si>
  <si>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</si>
  <si>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</si>
  <si>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</si>
  <si>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</si>
  <si>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</si>
  <si>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</si>
  <si>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</si>
  <si>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</si>
  <si>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</si>
  <si>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</si>
  <si>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</si>
  <si>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</si>
  <si>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</si>
  <si>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</si>
  <si>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</si>
  <si>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</si>
  <si>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</si>
  <si>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</si>
  <si>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</si>
  <si>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</si>
  <si>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</si>
  <si>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</si>
  <si>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</si>
  <si>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</si>
  <si>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</si>
  <si>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</si>
  <si>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</si>
  <si>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</si>
  <si>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</si>
  <si>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</si>
  <si>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</si>
  <si>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</si>
  <si>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</si>
  <si>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</si>
  <si>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</si>
  <si>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</si>
  <si>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</si>
  <si>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</si>
  <si>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</si>
  <si>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</si>
  <si>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</si>
  <si>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</si>
  <si>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</si>
  <si>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</si>
  <si>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</si>
  <si>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</si>
  <si>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</si>
  <si>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</si>
  <si>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</si>
  <si>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</si>
  <si>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</si>
  <si>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</si>
  <si>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</si>
  <si>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</si>
  <si>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</si>
  <si>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</si>
  <si>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</si>
  <si>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</si>
  <si>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</si>
  <si>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</si>
  <si>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</si>
  <si>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</si>
  <si>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</si>
  <si>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</si>
  <si>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</si>
  <si>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</si>
  <si>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</si>
  <si>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</si>
  <si>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</si>
  <si>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</si>
  <si>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</si>
  <si>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</si>
  <si>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</si>
  <si>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</si>
  <si>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</si>
  <si>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</si>
  <si>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</si>
  <si>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</si>
  <si>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</si>
  <si>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</si>
  <si>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</si>
  <si>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</si>
  <si>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</si>
  <si>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</si>
  <si>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</si>
  <si>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</si>
  <si>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</si>
  <si>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</si>
  <si>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</si>
  <si>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</si>
  <si>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</si>
  <si>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</si>
  <si>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</si>
  <si>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</si>
  <si>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</si>
  <si>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</si>
  <si>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</si>
  <si>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</si>
  <si>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</si>
  <si>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</si>
  <si>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</si>
  <si>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</si>
  <si>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</si>
  <si>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</si>
  <si>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</si>
  <si>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</si>
  <si>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</si>
  <si>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</si>
  <si>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</si>
  <si>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</si>
  <si>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</si>
  <si>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</si>
  <si>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</si>
  <si>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</si>
  <si>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</si>
  <si>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</si>
  <si>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</si>
  <si>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</si>
  <si>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</si>
  <si>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</si>
  <si>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</si>
  <si>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</si>
  <si>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</si>
  <si>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</si>
  <si>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</si>
  <si>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</si>
  <si>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</si>
  <si>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</si>
  <si>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</si>
  <si>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</si>
  <si>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</si>
  <si>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</si>
  <si>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</si>
  <si>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</si>
  <si>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</si>
  <si>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</si>
  <si>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</si>
  <si>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</si>
  <si>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</si>
  <si>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</si>
  <si>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</si>
  <si>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</si>
  <si>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</si>
  <si>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</si>
  <si>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</si>
  <si>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</si>
  <si>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</si>
  <si>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</si>
  <si>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</si>
  <si>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</si>
  <si>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</si>
  <si>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</si>
  <si>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</si>
  <si>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</si>
  <si>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</si>
  <si>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</si>
  <si>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</si>
  <si>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</si>
  <si>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</si>
  <si>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</si>
  <si>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</si>
  <si>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</si>
  <si>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</si>
  <si>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</si>
  <si>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</si>
  <si>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</si>
  <si>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</si>
  <si>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</si>
  <si>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</si>
  <si>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</si>
  <si>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</si>
  <si>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</si>
  <si>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</si>
  <si>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</si>
  <si>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</si>
  <si>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</si>
  <si>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</si>
  <si>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</si>
  <si>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</si>
  <si>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</si>
  <si>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</si>
  <si>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</si>
  <si>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</si>
  <si>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</si>
  <si>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</si>
  <si>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</si>
  <si>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</si>
  <si>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</si>
  <si>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</si>
  <si>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</si>
  <si>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</si>
  <si>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</si>
  <si>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</si>
  <si>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</si>
  <si>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</si>
  <si>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</si>
  <si>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</si>
  <si>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</si>
  <si>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</si>
  <si>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</si>
  <si>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</si>
  <si>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</si>
  <si>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</si>
  <si>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</si>
  <si>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</si>
  <si>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</si>
  <si>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</si>
  <si>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</si>
  <si>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</si>
  <si>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</si>
  <si>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</si>
  <si>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</si>
  <si>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</si>
  <si>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</si>
  <si>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</si>
  <si>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</si>
  <si>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</si>
  <si>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</si>
  <si>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</si>
  <si>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</si>
  <si>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</si>
  <si>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</si>
  <si>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</si>
  <si>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</si>
  <si>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</si>
  <si>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</si>
  <si>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</si>
  <si>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</si>
  <si>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</si>
  <si>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</si>
  <si>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</si>
  <si>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</si>
  <si>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</si>
  <si>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</si>
  <si>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</si>
  <si>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</si>
  <si>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</si>
  <si>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</si>
  <si>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</si>
  <si>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</si>
  <si>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</si>
  <si>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</si>
  <si>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</si>
  <si>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</si>
  <si>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</si>
  <si>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</si>
  <si>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</si>
  <si>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</si>
  <si>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</si>
  <si>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</si>
  <si>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</si>
  <si>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</si>
  <si>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</si>
  <si>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</si>
  <si>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</si>
  <si>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</si>
  <si>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</si>
  <si>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</si>
  <si>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</si>
  <si>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</si>
  <si>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</si>
  <si>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</si>
  <si>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</si>
  <si>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</si>
  <si>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</si>
  <si>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</si>
  <si>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</si>
  <si>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</si>
  <si>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</si>
  <si>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</si>
  <si>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</si>
  <si>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</si>
  <si>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</si>
  <si>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</si>
  <si>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</si>
  <si>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</si>
  <si>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</si>
  <si>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</si>
  <si>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</si>
  <si>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</si>
  <si>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</si>
  <si>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</si>
  <si>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</si>
  <si>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</si>
  <si>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</si>
  <si>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</si>
  <si>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</si>
  <si>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</si>
  <si>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</si>
  <si>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</si>
  <si>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</si>
  <si>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</si>
  <si>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</si>
  <si>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</si>
  <si>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</si>
  <si>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</si>
  <si>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</si>
  <si>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</si>
  <si>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</si>
  <si>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</si>
  <si>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</si>
  <si>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</si>
  <si>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</si>
  <si>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</si>
  <si>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</si>
  <si>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</si>
  <si>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</si>
  <si>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</si>
  <si>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</si>
  <si>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</si>
  <si>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</si>
  <si>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</si>
  <si>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</si>
  <si>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</si>
  <si>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</si>
  <si>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</si>
  <si>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Получени чрез небюджетни предприятия средства от КФП по международни програми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</si>
  <si>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</si>
  <si>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</si>
  <si>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</si>
  <si>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</si>
  <si>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</si>
  <si>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</si>
  <si>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</si>
  <si>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</si>
  <si>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</si>
  <si>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</si>
  <si>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</si>
  <si>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</si>
  <si>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</si>
  <si>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</si>
  <si>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</si>
  <si>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</si>
  <si>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</si>
  <si>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</si>
  <si>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</si>
  <si>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</si>
  <si>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</si>
  <si>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</si>
  <si>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</si>
  <si>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</si>
  <si>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</si>
  <si>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</si>
  <si>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</si>
  <si>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</si>
  <si>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</si>
  <si>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</si>
  <si>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</si>
  <si>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</si>
  <si>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</si>
  <si>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</si>
  <si>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</si>
  <si>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</si>
  <si>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</si>
  <si>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</si>
  <si>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</si>
  <si>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</si>
  <si>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</si>
  <si>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</si>
  <si>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</si>
  <si>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</si>
  <si>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</si>
  <si>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</si>
  <si>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</si>
  <si>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</si>
  <si>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</si>
  <si>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</si>
  <si>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</si>
  <si>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</si>
  <si>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</si>
  <si>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</si>
  <si>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</si>
  <si>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</si>
  <si>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</si>
  <si>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</si>
  <si>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</si>
  <si>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</si>
  <si>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</si>
  <si>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</si>
  <si>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</si>
  <si>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</si>
  <si>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</si>
  <si>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</si>
  <si>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</si>
  <si>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</si>
  <si>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</si>
  <si>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</si>
  <si>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</si>
  <si>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</si>
  <si>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</si>
  <si>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</si>
  <si>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</si>
  <si>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</si>
  <si>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</si>
  <si>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</si>
  <si>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</si>
  <si>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</si>
  <si>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</si>
  <si>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</si>
  <si>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</si>
  <si>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</si>
  <si>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</si>
  <si>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</si>
  <si>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</si>
  <si>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</si>
  <si>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</si>
  <si>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</si>
  <si>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</si>
  <si>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</si>
  <si>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</si>
  <si>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</si>
  <si>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</si>
  <si>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</si>
  <si>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</si>
  <si>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</si>
  <si>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</si>
  <si>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</si>
  <si>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</si>
  <si>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</si>
  <si>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</si>
  <si>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</si>
  <si>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</si>
  <si>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</si>
  <si>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</si>
  <si>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</si>
  <si>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</si>
  <si>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</si>
  <si>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</si>
  <si>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</si>
  <si>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</si>
  <si>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</si>
  <si>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</si>
  <si>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</si>
  <si>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</si>
  <si>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</si>
  <si>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</si>
  <si>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</si>
  <si>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</si>
  <si>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</si>
  <si>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</si>
  <si>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</si>
  <si>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</si>
  <si>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</si>
  <si>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</si>
  <si>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</si>
  <si>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</si>
  <si>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</si>
  <si>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</si>
  <si>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</si>
  <si>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</si>
  <si>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</si>
  <si>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</si>
  <si>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</si>
  <si>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</si>
  <si>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</si>
  <si>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</si>
  <si>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337 Извънучилищни дейности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</si>
  <si>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</si>
  <si>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</si>
  <si>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</si>
  <si>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</si>
  <si>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</si>
  <si>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</si>
  <si>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</si>
  <si>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</si>
  <si>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</si>
  <si>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</si>
  <si>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</si>
  <si>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</si>
  <si>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</si>
  <si>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</si>
  <si>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</si>
  <si>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</si>
  <si>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</si>
  <si>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</si>
  <si>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</si>
  <si>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</si>
  <si>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</si>
  <si>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</si>
  <si>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</si>
  <si>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</si>
  <si>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</si>
  <si>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</si>
  <si>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</si>
  <si>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</si>
  <si>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</si>
  <si>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</si>
  <si>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</si>
  <si>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</si>
  <si>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</si>
  <si>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</si>
  <si>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</si>
  <si>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</si>
  <si>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</si>
  <si>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</si>
  <si>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</si>
  <si>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</si>
  <si>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</si>
  <si>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</si>
  <si>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</si>
  <si>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</si>
  <si>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</si>
  <si>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</si>
  <si>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</si>
  <si>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</si>
  <si>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</si>
  <si>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</si>
  <si>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</si>
  <si>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</si>
  <si>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</si>
  <si>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</si>
  <si>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</si>
  <si>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</si>
  <si>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</si>
  <si>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</si>
  <si>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</si>
  <si>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</si>
  <si>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</si>
  <si>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</si>
  <si>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</si>
  <si>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</si>
  <si>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</si>
  <si>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</si>
  <si>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</si>
  <si>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</si>
  <si>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</si>
  <si>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</si>
  <si>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</si>
  <si>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</si>
  <si>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</si>
  <si>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</si>
  <si>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</si>
  <si>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</si>
  <si>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</si>
  <si>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</si>
  <si>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</si>
  <si>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</si>
  <si>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</si>
  <si>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</si>
  <si>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</si>
  <si>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</si>
  <si>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</si>
  <si>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</si>
  <si>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</si>
  <si>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</si>
  <si>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</si>
  <si>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</si>
  <si>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</si>
  <si>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</si>
  <si>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</si>
  <si>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</si>
  <si>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</si>
  <si>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</si>
  <si>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</si>
  <si>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</si>
  <si>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</si>
  <si>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</si>
  <si>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</si>
  <si>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</si>
  <si>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</si>
  <si>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</si>
  <si>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</si>
  <si>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</si>
  <si>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</si>
  <si>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</si>
  <si>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</si>
  <si>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</si>
  <si>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</si>
  <si>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</si>
  <si>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</si>
  <si>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</si>
  <si>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</si>
  <si>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</si>
  <si>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</si>
  <si>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</si>
  <si>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</si>
  <si>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</si>
  <si>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</si>
  <si>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</si>
  <si>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</si>
  <si>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</si>
  <si>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</si>
  <si>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</si>
  <si>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</si>
  <si>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</si>
  <si>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</si>
  <si>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</si>
  <si>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</si>
  <si>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</si>
  <si>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</si>
  <si>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</si>
  <si>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</si>
  <si>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</si>
  <si>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</si>
  <si>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</si>
  <si>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</si>
  <si>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</si>
  <si>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</si>
  <si>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</si>
  <si>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</si>
  <si>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</si>
  <si>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</si>
  <si>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</si>
  <si>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</si>
  <si>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</si>
  <si>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</si>
  <si>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</si>
  <si>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</si>
  <si>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</si>
  <si>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</si>
  <si>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</si>
  <si>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</si>
  <si>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</si>
  <si>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</si>
  <si>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</si>
  <si>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</si>
  <si>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</si>
  <si>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</si>
  <si>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</si>
  <si>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</si>
  <si>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</si>
  <si>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</si>
  <si>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</si>
  <si>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</si>
  <si>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</si>
  <si>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</si>
  <si>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</si>
  <si>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</si>
  <si>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</si>
  <si>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</si>
  <si>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</si>
  <si>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</si>
  <si>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</si>
  <si>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</si>
  <si>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</si>
  <si>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</si>
  <si>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</si>
  <si>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</si>
  <si>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</si>
  <si>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</si>
  <si>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</si>
  <si>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</si>
  <si>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</si>
  <si>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</si>
  <si>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</si>
  <si>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</si>
  <si>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</si>
  <si>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</si>
  <si>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</si>
  <si>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</si>
  <si>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</si>
  <si>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</si>
  <si>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</si>
  <si>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</si>
  <si>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</si>
  <si>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</si>
  <si>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</si>
  <si>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</si>
  <si>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</si>
  <si>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</si>
  <si>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</si>
  <si>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</si>
  <si>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</si>
  <si>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</si>
  <si>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</si>
  <si>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</si>
  <si>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</si>
  <si>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</si>
  <si>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</si>
  <si>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</si>
  <si>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</si>
  <si>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</si>
  <si>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</si>
  <si>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</si>
  <si>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</si>
  <si>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</si>
  <si>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</si>
  <si>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</si>
  <si>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</si>
  <si>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</si>
  <si>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</si>
  <si>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</si>
  <si>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</si>
  <si>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</si>
  <si>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</si>
  <si>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</si>
  <si>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</si>
  <si>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</si>
  <si>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</si>
  <si>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</si>
  <si>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</si>
  <si>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</si>
  <si>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</si>
  <si>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</si>
  <si>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</si>
  <si>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</si>
  <si>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</si>
  <si>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</si>
  <si>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</si>
  <si>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</si>
  <si>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</si>
  <si>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</si>
  <si>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</si>
  <si>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</si>
  <si>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</si>
  <si>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</si>
  <si>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</si>
  <si>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</si>
  <si>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</si>
  <si>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</si>
  <si>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</si>
  <si>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</si>
  <si>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</si>
  <si>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</si>
  <si>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</si>
  <si>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</si>
  <si>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</si>
  <si>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</si>
  <si>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</si>
  <si>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</si>
  <si>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</si>
  <si>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</si>
  <si>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</si>
  <si>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</si>
  <si>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</si>
  <si>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</si>
  <si>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</si>
  <si>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</si>
  <si>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</si>
  <si>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</si>
  <si>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</si>
  <si>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</si>
  <si>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</si>
  <si>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</si>
  <si>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</si>
  <si>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</si>
  <si>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</si>
  <si>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</si>
  <si>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</si>
  <si>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</si>
  <si>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</si>
  <si>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</si>
  <si>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</si>
  <si>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</si>
  <si>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</si>
  <si>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</si>
  <si>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</si>
  <si>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</si>
  <si>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</si>
  <si>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</si>
  <si>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</si>
  <si>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</si>
  <si>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</si>
  <si>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</si>
  <si>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</si>
  <si>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</si>
  <si>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</si>
  <si>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</si>
  <si>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</si>
  <si>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</si>
  <si>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</si>
  <si>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</si>
  <si>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</si>
  <si>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</si>
  <si>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</si>
  <si>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</si>
  <si>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</si>
  <si>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</si>
  <si>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</si>
  <si>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</si>
  <si>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</si>
  <si>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</si>
  <si>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</si>
  <si>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</si>
  <si>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</si>
  <si>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</si>
  <si>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</si>
  <si>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</si>
  <si>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</si>
  <si>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</si>
  <si>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</si>
  <si>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</si>
  <si>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</si>
  <si>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</si>
  <si>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</si>
  <si>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</si>
  <si>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</si>
  <si>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</si>
  <si>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</si>
  <si>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</si>
  <si>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</si>
  <si>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</si>
  <si>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</si>
  <si>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</si>
  <si>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</si>
  <si>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</si>
  <si>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</si>
  <si>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</si>
  <si>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</si>
  <si>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</si>
  <si>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</si>
  <si>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</si>
  <si>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</si>
  <si>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</si>
  <si>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</si>
  <si>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</si>
  <si>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</si>
  <si>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</si>
  <si>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</si>
  <si>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</si>
  <si>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</si>
  <si>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</si>
  <si>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</si>
  <si>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</si>
  <si>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</si>
  <si>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</si>
  <si>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</si>
  <si>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</si>
  <si>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</si>
  <si>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</si>
  <si>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</si>
  <si>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</si>
  <si>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</si>
  <si>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</si>
  <si>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</si>
  <si>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</si>
  <si>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</si>
  <si>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</si>
  <si>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</si>
  <si>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</si>
  <si>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</si>
  <si>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</si>
  <si>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</si>
  <si>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</si>
  <si>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</si>
  <si>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</si>
  <si>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</si>
  <si>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</si>
  <si>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</si>
  <si>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</si>
  <si>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</si>
  <si>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</si>
  <si>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</si>
  <si>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</si>
  <si>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</si>
  <si>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</si>
  <si>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</si>
  <si>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</si>
  <si>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</si>
  <si>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</si>
  <si>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</si>
  <si>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</si>
  <si>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</si>
  <si>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</si>
  <si>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</si>
  <si>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</si>
  <si>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</si>
  <si>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</si>
  <si>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</si>
  <si>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Предоставена временна финансова помощ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</si>
  <si>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</si>
  <si>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</si>
  <si>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</si>
  <si>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</si>
  <si>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</si>
  <si>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</si>
  <si>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</si>
  <si>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</si>
  <si>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</si>
  <si>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</si>
  <si>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</si>
  <si>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</si>
  <si>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</si>
  <si>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</si>
  <si>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</si>
  <si>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</si>
  <si>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</si>
  <si>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</si>
  <si>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</si>
  <si>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</si>
  <si>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</si>
  <si>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</si>
  <si>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</si>
  <si>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</si>
  <si>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</si>
  <si>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</si>
  <si>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</si>
  <si>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</si>
  <si>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</si>
  <si>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</si>
  <si>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</si>
  <si>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</si>
  <si>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</si>
  <si>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</si>
  <si>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</si>
  <si>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>455 Плащания за лекарствени продукти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</si>
  <si>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</si>
  <si>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</si>
  <si>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</si>
  <si>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</si>
  <si>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</si>
  <si>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</si>
  <si>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</si>
  <si>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</si>
  <si>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</si>
  <si>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</si>
  <si>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</si>
  <si>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</si>
  <si>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</si>
  <si>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</si>
  <si>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</si>
  <si>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</si>
  <si>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</si>
  <si>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</si>
  <si>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</si>
  <si>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</si>
  <si>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</si>
  <si>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</si>
  <si>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</si>
  <si>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</si>
  <si>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</si>
  <si>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</si>
  <si>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</si>
  <si>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</si>
  <si>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</si>
  <si>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</si>
  <si>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</si>
  <si>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</si>
  <si>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</si>
  <si>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</si>
  <si>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</si>
  <si>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</si>
  <si>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</si>
  <si>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</si>
  <si>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</si>
  <si>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</si>
  <si>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</si>
  <si>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</si>
  <si>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</si>
  <si>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</si>
  <si>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</si>
  <si>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</si>
  <si>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</si>
  <si>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</si>
  <si>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</si>
  <si>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Годишен         уточнен план                           2016 г.</t>
  </si>
  <si>
    <t>ОТЧЕТ               2016 г.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</si>
  <si>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</si>
  <si>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</si>
  <si>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</si>
  <si>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</si>
  <si>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</si>
  <si>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</si>
  <si>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</si>
  <si>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</si>
  <si>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</si>
  <si>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</si>
  <si>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</si>
  <si>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</si>
  <si>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</si>
  <si>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</si>
  <si>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</si>
  <si>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</si>
  <si>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</si>
  <si>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</si>
  <si>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</si>
  <si>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</si>
  <si>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</si>
  <si>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</si>
  <si>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</si>
  <si>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</si>
  <si>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</si>
  <si>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</si>
  <si>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</si>
  <si>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</si>
  <si>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</si>
  <si>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</si>
  <si>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</si>
  <si>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</si>
  <si>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</si>
  <si>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</si>
  <si>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</si>
  <si>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</si>
  <si>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</si>
  <si>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</si>
  <si>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</si>
  <si>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</si>
  <si>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</si>
  <si>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</si>
  <si>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</si>
  <si>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2016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</si>
  <si>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2017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</si>
  <si>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</si>
  <si>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2019 </t>
    </r>
    <r>
      <rPr>
        <b/>
        <sz val="14"/>
        <color indexed="18"/>
        <rFont val="Times New Roman"/>
        <family val="1"/>
      </rPr>
      <t>г.</t>
    </r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</si>
  <si>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</si>
  <si>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</si>
  <si>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</si>
  <si>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</si>
  <si>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</si>
  <si>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</si>
  <si>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</si>
  <si>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</si>
  <si>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</si>
  <si>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</si>
  <si>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</si>
  <si>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</si>
  <si>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458 Плащания за лекарствена терапия при злокачествени заболявания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</si>
  <si>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</si>
  <si>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</si>
  <si>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</si>
  <si>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</si>
  <si>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</si>
  <si>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</si>
  <si>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</si>
  <si>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</si>
  <si>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</si>
  <si>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</si>
  <si>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</si>
  <si>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</si>
  <si>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</si>
  <si>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</si>
  <si>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</si>
  <si>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</si>
  <si>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</si>
  <si>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</si>
  <si>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</si>
  <si>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</si>
  <si>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</si>
  <si>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</si>
  <si>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</si>
  <si>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</si>
  <si>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</si>
  <si>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</si>
  <si>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</si>
  <si>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</si>
  <si>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</si>
  <si>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</si>
  <si>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</si>
  <si>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</si>
  <si>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</si>
  <si>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</si>
  <si>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</si>
  <si>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</si>
  <si>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</si>
  <si>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</si>
  <si>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</si>
  <si>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</si>
  <si>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</si>
  <si>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</si>
  <si>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</si>
  <si>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</si>
  <si>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</si>
  <si>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</si>
  <si>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</si>
  <si>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</si>
  <si>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</si>
  <si>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</si>
  <si>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</si>
  <si>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</si>
  <si>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</si>
  <si>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</si>
  <si>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</si>
  <si>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</si>
  <si>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</si>
  <si>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</si>
  <si>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</si>
  <si>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</si>
  <si>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</si>
  <si>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</si>
  <si>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</si>
  <si>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</si>
  <si>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</si>
  <si>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</si>
  <si>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</si>
  <si>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</si>
  <si>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</si>
  <si>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</si>
  <si>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</si>
  <si>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</si>
  <si>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</si>
  <si>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</si>
  <si>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</si>
  <si>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</si>
  <si>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</si>
  <si>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</si>
  <si>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</si>
  <si>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</si>
  <si>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</si>
  <si>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</si>
  <si>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</si>
  <si>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</si>
  <si>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</si>
  <si>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</si>
  <si>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</si>
  <si>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</si>
  <si>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</si>
  <si>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</si>
  <si>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</si>
  <si>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</si>
  <si>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</si>
  <si>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</si>
  <si>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</si>
  <si>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</si>
  <si>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</si>
  <si>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</si>
  <si>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</si>
  <si>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</si>
  <si>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</si>
  <si>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</si>
  <si>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</si>
  <si>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</si>
  <si>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</si>
  <si>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</si>
  <si>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</si>
  <si>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</si>
  <si>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</si>
  <si>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</si>
  <si>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</si>
  <si>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</si>
  <si>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</si>
  <si>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</si>
  <si>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</si>
  <si>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</si>
  <si>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</si>
  <si>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</si>
  <si>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</si>
  <si>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</si>
  <si>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</si>
  <si>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</si>
  <si>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</si>
  <si>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</si>
  <si>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</si>
  <si>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</si>
  <si>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</si>
  <si>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</si>
  <si>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</si>
  <si>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</si>
  <si>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</si>
  <si>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</si>
  <si>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</si>
  <si>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</si>
  <si>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</si>
  <si>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</si>
  <si>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</si>
  <si>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</si>
  <si>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</si>
  <si>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</si>
  <si>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</si>
  <si>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</si>
  <si>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</si>
  <si>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</si>
  <si>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</si>
  <si>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</si>
  <si>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</si>
  <si>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</si>
  <si>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</si>
  <si>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</si>
  <si>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</si>
  <si>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</si>
  <si>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</si>
  <si>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</si>
  <si>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</si>
  <si>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</si>
  <si>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</si>
  <si>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</si>
  <si>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</si>
  <si>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</si>
  <si>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</si>
  <si>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</si>
  <si>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</si>
  <si>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</si>
  <si>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</si>
  <si>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</si>
  <si>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</si>
  <si>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</si>
  <si>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</si>
  <si>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</si>
  <si>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</si>
  <si>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</si>
  <si>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</si>
  <si>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</si>
  <si>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</si>
  <si>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</si>
  <si>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</si>
  <si>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</si>
  <si>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</si>
  <si>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</si>
  <si>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</si>
  <si>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</si>
  <si>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</si>
  <si>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</si>
  <si>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</si>
  <si>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</si>
  <si>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</si>
  <si>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</si>
  <si>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</si>
  <si>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</si>
  <si>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</si>
  <si>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</si>
  <si>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</si>
  <si>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</si>
  <si>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</si>
  <si>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</si>
  <si>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</si>
  <si>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</si>
  <si>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</si>
  <si>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</si>
  <si>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</si>
  <si>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</si>
  <si>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</si>
  <si>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</si>
  <si>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</si>
  <si>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</si>
  <si>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</si>
  <si>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</si>
  <si>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</si>
  <si>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</si>
  <si>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</si>
  <si>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</si>
  <si>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</si>
  <si>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</si>
  <si>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</si>
  <si>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</si>
  <si>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</si>
  <si>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</si>
  <si>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</si>
  <si>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</si>
  <si>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</si>
  <si>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</si>
  <si>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</si>
  <si>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</si>
  <si>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</si>
  <si>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</si>
  <si>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</si>
  <si>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</si>
  <si>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</si>
  <si>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</si>
  <si>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</si>
  <si>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</si>
  <si>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</si>
  <si>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</si>
  <si>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</si>
  <si>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</si>
  <si>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</si>
  <si>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</si>
  <si>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</si>
  <si>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</si>
  <si>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</si>
  <si>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</si>
  <si>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</si>
  <si>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</si>
  <si>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</si>
  <si>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</si>
  <si>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</si>
  <si>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</si>
  <si>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</si>
  <si>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</si>
  <si>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</si>
  <si>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</si>
  <si>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</si>
  <si>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</si>
  <si>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</si>
  <si>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</si>
  <si>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</si>
  <si>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</si>
  <si>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</si>
  <si>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</si>
  <si>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</si>
  <si>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</si>
  <si>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</si>
  <si>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</si>
  <si>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</si>
  <si>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</si>
  <si>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</si>
  <si>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</si>
  <si>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</si>
  <si>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</si>
  <si>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</si>
  <si>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</si>
  <si>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</si>
  <si>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</si>
  <si>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</si>
  <si>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</si>
  <si>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</si>
  <si>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</si>
  <si>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</si>
  <si>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</si>
  <si>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</si>
  <si>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</si>
  <si>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</si>
  <si>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</si>
  <si>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</si>
  <si>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</si>
  <si>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</si>
  <si>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</si>
  <si>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</si>
  <si>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</si>
  <si>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</si>
  <si>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</si>
  <si>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</si>
  <si>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</si>
  <si>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</si>
  <si>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</si>
  <si>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</si>
  <si>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</si>
  <si>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</si>
  <si>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</si>
  <si>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</si>
  <si>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</si>
  <si>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</si>
  <si>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</si>
  <si>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</si>
  <si>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</si>
  <si>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</si>
  <si>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</si>
  <si>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</si>
  <si>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</si>
  <si>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</si>
  <si>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</si>
  <si>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</si>
  <si>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</si>
  <si>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</si>
  <si>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</si>
  <si>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</si>
  <si>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</si>
  <si>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</si>
  <si>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</si>
  <si>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</si>
  <si>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</si>
  <si>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</si>
  <si>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</si>
  <si>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</si>
  <si>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</si>
  <si>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</si>
  <si>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</si>
  <si>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</si>
  <si>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</si>
  <si>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</si>
  <si>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</si>
  <si>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</si>
  <si>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</si>
  <si>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</si>
  <si>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</si>
  <si>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</si>
  <si>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</si>
  <si>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</si>
  <si>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</si>
  <si>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</si>
  <si>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</si>
  <si>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</si>
  <si>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</si>
  <si>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</si>
  <si>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</si>
  <si>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</si>
  <si>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</si>
  <si>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</si>
  <si>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</si>
  <si>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</si>
  <si>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</si>
  <si>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</si>
  <si>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</si>
  <si>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</si>
  <si>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</si>
  <si>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</si>
  <si>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</si>
  <si>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</si>
  <si>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</si>
  <si>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</si>
  <si>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</si>
  <si>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</si>
  <si>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</si>
  <si>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</si>
  <si>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</si>
  <si>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</si>
  <si>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</si>
  <si>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</si>
  <si>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</si>
  <si>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</si>
  <si>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</si>
  <si>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</si>
  <si>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</si>
  <si>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</si>
  <si>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</si>
  <si>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</si>
  <si>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</si>
  <si>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</si>
  <si>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</si>
  <si>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</si>
  <si>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</si>
  <si>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</si>
  <si>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</si>
  <si>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</si>
  <si>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</si>
  <si>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</si>
  <si>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</si>
  <si>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</si>
  <si>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</si>
  <si>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</si>
  <si>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</si>
  <si>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</si>
  <si>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</si>
  <si>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</si>
  <si>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</si>
  <si>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</si>
  <si>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</si>
  <si>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</si>
  <si>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</si>
  <si>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</si>
  <si>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МИНИСТЕРСКИ СЪВЕТ</t>
  </si>
  <si>
    <t>Иванка Станкулова</t>
  </si>
  <si>
    <t>Румяна Петрова</t>
  </si>
  <si>
    <t>Веселин Даков</t>
  </si>
  <si>
    <t>02/940-28-03</t>
  </si>
  <si>
    <t>b3853</t>
  </si>
  <si>
    <t>d3698</t>
  </si>
  <si>
    <t>c4039</t>
  </si>
  <si>
    <t>10.03.2016 г.</t>
  </si>
  <si>
    <t xml:space="preserve">                                  ОТЧЕТ ЗА КАСОВОТО ИЗПЪЛНЕНИЕ НА БЮДЖЕТА</t>
  </si>
  <si>
    <t>БЮДЖЕТ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</si>
</sst>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3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/>
      <protection/>
    </xf>
    <xf numFmtId="0" fontId="23" fillId="0" borderId="24" xfId="0" applyFont="1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76" fontId="23" fillId="0" borderId="53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4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5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4" xfId="58" applyNumberFormat="1" applyFont="1" applyFill="1" applyBorder="1" applyAlignment="1" applyProtection="1">
      <alignment horizontal="right" vertical="center"/>
      <protection/>
    </xf>
    <xf numFmtId="0" fontId="173" fillId="46" borderId="56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3" fontId="172" fillId="46" borderId="58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74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6" fillId="44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4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3" fontId="6" fillId="44" borderId="91" xfId="58" applyNumberFormat="1" applyFont="1" applyFill="1" applyBorder="1" applyAlignment="1" applyProtection="1">
      <alignment horizontal="right" vertical="center"/>
      <protection locked="0"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4" xfId="58" applyNumberFormat="1" applyFont="1" applyFill="1" applyBorder="1" applyAlignment="1" applyProtection="1">
      <alignment horizontal="center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174" fillId="46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3" fontId="6" fillId="44" borderId="54" xfId="58" applyNumberFormat="1" applyFont="1" applyFill="1" applyBorder="1" applyAlignment="1" applyProtection="1">
      <alignment horizontal="right" vertical="center"/>
      <protection/>
    </xf>
    <xf numFmtId="185" fontId="175" fillId="48" borderId="74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16" fillId="44" borderId="98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4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90" xfId="58" applyNumberFormat="1" applyFont="1" applyFill="1" applyBorder="1" applyAlignment="1" applyProtection="1">
      <alignment horizontal="right"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3" fontId="6" fillId="44" borderId="98" xfId="58" applyNumberFormat="1" applyFont="1" applyFill="1" applyBorder="1" applyAlignment="1" applyProtection="1">
      <alignment horizontal="right" vertical="center"/>
      <protection/>
    </xf>
    <xf numFmtId="0" fontId="31" fillId="45" borderId="57" xfId="0" applyFont="1" applyFill="1" applyBorder="1" applyAlignment="1" applyProtection="1" quotePrefix="1">
      <alignment horizontal="left"/>
      <protection/>
    </xf>
    <xf numFmtId="0" fontId="33" fillId="45" borderId="57" xfId="0" applyFont="1" applyFill="1" applyBorder="1" applyAlignment="1" applyProtection="1">
      <alignment horizontal="left"/>
      <protection/>
    </xf>
    <xf numFmtId="0" fontId="33" fillId="45" borderId="57" xfId="0" applyFont="1" applyFill="1" applyBorder="1" applyAlignment="1" applyProtection="1" quotePrefix="1">
      <alignment horizontal="left"/>
      <protection/>
    </xf>
    <xf numFmtId="3" fontId="33" fillId="45" borderId="57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176" fontId="33" fillId="44" borderId="101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86" fillId="44" borderId="104" xfId="0" applyFont="1" applyFill="1" applyBorder="1" applyAlignment="1" applyProtection="1">
      <alignment horizontal="left"/>
      <protection/>
    </xf>
    <xf numFmtId="0" fontId="23" fillId="44" borderId="105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7" xfId="0" applyFont="1" applyFill="1" applyBorder="1" applyAlignment="1" applyProtection="1">
      <alignment horizontal="left"/>
      <protection/>
    </xf>
    <xf numFmtId="0" fontId="23" fillId="49" borderId="57" xfId="0" applyFont="1" applyFill="1" applyBorder="1" applyAlignment="1" applyProtection="1">
      <alignment horizontal="left"/>
      <protection/>
    </xf>
    <xf numFmtId="0" fontId="33" fillId="49" borderId="57" xfId="0" applyFont="1" applyFill="1" applyBorder="1" applyAlignment="1" applyProtection="1" quotePrefix="1">
      <alignment horizontal="left"/>
      <protection/>
    </xf>
    <xf numFmtId="3" fontId="33" fillId="49" borderId="57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6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5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7" xfId="0" applyFont="1" applyFill="1" applyBorder="1" applyAlignment="1" applyProtection="1" quotePrefix="1">
      <alignment horizontal="left"/>
      <protection/>
    </xf>
    <xf numFmtId="0" fontId="33" fillId="46" borderId="57" xfId="0" applyFont="1" applyFill="1" applyBorder="1" applyAlignment="1" applyProtection="1">
      <alignment horizontal="left"/>
      <protection/>
    </xf>
    <xf numFmtId="0" fontId="33" fillId="46" borderId="57" xfId="0" applyFont="1" applyFill="1" applyBorder="1" applyAlignment="1" applyProtection="1" quotePrefix="1">
      <alignment horizontal="left"/>
      <protection/>
    </xf>
    <xf numFmtId="3" fontId="33" fillId="46" borderId="57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6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7" xfId="0" applyFont="1" applyFill="1" applyBorder="1" applyAlignment="1" applyProtection="1">
      <alignment horizontal="left"/>
      <protection/>
    </xf>
    <xf numFmtId="0" fontId="33" fillId="5" borderId="57" xfId="0" applyFont="1" applyFill="1" applyBorder="1" applyAlignment="1" applyProtection="1">
      <alignment horizontal="left"/>
      <protection/>
    </xf>
    <xf numFmtId="3" fontId="33" fillId="5" borderId="57" xfId="0" applyNumberFormat="1" applyFont="1" applyFill="1" applyBorder="1" applyAlignment="1" applyProtection="1">
      <alignment/>
      <protection/>
    </xf>
    <xf numFmtId="3" fontId="176" fillId="5" borderId="93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176" fontId="23" fillId="0" borderId="107" xfId="0" applyNumberFormat="1" applyFont="1" applyBorder="1" applyAlignment="1" applyProtection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0" borderId="108" xfId="0" applyNumberFormat="1" applyFont="1" applyBorder="1" applyAlignment="1" applyProtection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176" fontId="23" fillId="0" borderId="109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7" xfId="0" applyFont="1" applyFill="1" applyBorder="1" applyAlignment="1" applyProtection="1">
      <alignment horizontal="left"/>
      <protection/>
    </xf>
    <xf numFmtId="0" fontId="31" fillId="49" borderId="110" xfId="0" applyFont="1" applyFill="1" applyBorder="1" applyAlignment="1" applyProtection="1">
      <alignment horizontal="left"/>
      <protection/>
    </xf>
    <xf numFmtId="0" fontId="33" fillId="49" borderId="110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76" fontId="33" fillId="44" borderId="17" xfId="0" applyNumberFormat="1" applyFont="1" applyFill="1" applyBorder="1" applyAlignment="1" applyProtection="1">
      <alignment horizontal="center" vertical="center" wrapText="1"/>
      <protection/>
    </xf>
    <xf numFmtId="0" fontId="33" fillId="44" borderId="17" xfId="0" applyFont="1" applyFill="1" applyBorder="1" applyAlignment="1" applyProtection="1">
      <alignment horizontal="center"/>
      <protection/>
    </xf>
    <xf numFmtId="0" fontId="30" fillId="44" borderId="17" xfId="0" applyFont="1" applyFill="1" applyBorder="1" applyAlignment="1" applyProtection="1">
      <alignment/>
      <protection/>
    </xf>
    <xf numFmtId="0" fontId="33" fillId="44" borderId="17" xfId="0" applyFont="1" applyFill="1" applyBorder="1" applyAlignment="1" applyProtection="1">
      <alignment/>
      <protection/>
    </xf>
    <xf numFmtId="4" fontId="33" fillId="44" borderId="17" xfId="0" applyNumberFormat="1" applyFont="1" applyFill="1" applyBorder="1" applyAlignment="1" applyProtection="1">
      <alignment/>
      <protection/>
    </xf>
    <xf numFmtId="1" fontId="33" fillId="44" borderId="17" xfId="0" applyNumberFormat="1" applyFont="1" applyFill="1" applyBorder="1" applyAlignment="1" applyProtection="1">
      <alignment horizontal="right"/>
      <protection/>
    </xf>
    <xf numFmtId="1" fontId="23" fillId="44" borderId="17" xfId="0" applyNumberFormat="1" applyFont="1" applyFill="1" applyBorder="1" applyAlignment="1" applyProtection="1" quotePrefix="1">
      <alignment horizontal="right"/>
      <protection/>
    </xf>
    <xf numFmtId="1" fontId="33" fillId="44" borderId="0" xfId="0" applyNumberFormat="1" applyFont="1" applyFill="1" applyBorder="1" applyAlignment="1" applyProtection="1">
      <alignment horizontal="right"/>
      <protection/>
    </xf>
    <xf numFmtId="1" fontId="23" fillId="44" borderId="0" xfId="0" applyNumberFormat="1" applyFont="1" applyFill="1" applyBorder="1" applyAlignment="1" applyProtection="1" quotePrefix="1">
      <alignment horizontal="right"/>
      <protection/>
    </xf>
    <xf numFmtId="3" fontId="23" fillId="44" borderId="0" xfId="0" applyNumberFormat="1" applyFont="1" applyFill="1" applyBorder="1" applyAlignment="1" applyProtection="1">
      <alignment/>
      <protection/>
    </xf>
    <xf numFmtId="176" fontId="23" fillId="44" borderId="0" xfId="0" applyNumberFormat="1" applyFont="1" applyFill="1" applyBorder="1" applyAlignment="1" applyProtection="1">
      <alignment/>
      <protection/>
    </xf>
    <xf numFmtId="0" fontId="23" fillId="44" borderId="0" xfId="0" applyFont="1" applyFill="1" applyAlignment="1" applyProtection="1">
      <alignment/>
      <protection/>
    </xf>
    <xf numFmtId="176" fontId="23" fillId="44" borderId="0" xfId="0" applyNumberFormat="1" applyFont="1" applyFill="1" applyAlignment="1" applyProtection="1">
      <alignment/>
      <protection/>
    </xf>
    <xf numFmtId="187" fontId="33" fillId="49" borderId="110" xfId="0" applyNumberFormat="1" applyFont="1" applyFill="1" applyBorder="1" applyAlignment="1" applyProtection="1">
      <alignment/>
      <protection/>
    </xf>
    <xf numFmtId="187" fontId="33" fillId="49" borderId="57" xfId="0" applyNumberFormat="1" applyFont="1" applyFill="1" applyBorder="1" applyAlignment="1" applyProtection="1">
      <alignment horizontal="right"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90" xfId="0" applyFont="1" applyFill="1" applyBorder="1" applyAlignment="1" applyProtection="1">
      <alignment/>
      <protection/>
    </xf>
    <xf numFmtId="0" fontId="33" fillId="44" borderId="86" xfId="0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9" borderId="94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7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23" fillId="44" borderId="9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64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88" fillId="32" borderId="73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64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4" borderId="117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6" borderId="94" xfId="0" applyNumberFormat="1" applyFont="1" applyFill="1" applyBorder="1" applyAlignment="1" applyProtection="1">
      <alignment/>
      <protection/>
    </xf>
    <xf numFmtId="3" fontId="23" fillId="45" borderId="74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>
      <alignment/>
      <protection/>
    </xf>
    <xf numFmtId="3" fontId="23" fillId="44" borderId="119" xfId="0" applyNumberFormat="1" applyFont="1" applyFill="1" applyBorder="1" applyAlignment="1" applyProtection="1">
      <alignment/>
      <protection/>
    </xf>
    <xf numFmtId="3" fontId="23" fillId="44" borderId="120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61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90" xfId="0" applyNumberFormat="1" applyFont="1" applyFill="1" applyBorder="1" applyAlignment="1" applyProtection="1" quotePrefix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5" borderId="94" xfId="0" applyNumberFormat="1" applyFont="1" applyFill="1" applyBorder="1" applyAlignment="1" applyProtection="1">
      <alignment/>
      <protection/>
    </xf>
    <xf numFmtId="3" fontId="23" fillId="44" borderId="118" xfId="0" applyNumberFormat="1" applyFont="1" applyFill="1" applyBorder="1" applyAlignment="1" applyProtection="1" quotePrefix="1">
      <alignment/>
      <protection/>
    </xf>
    <xf numFmtId="3" fontId="23" fillId="44" borderId="119" xfId="0" applyNumberFormat="1" applyFont="1" applyFill="1" applyBorder="1" applyAlignment="1" applyProtection="1" quotePrefix="1">
      <alignment/>
      <protection/>
    </xf>
    <xf numFmtId="3" fontId="23" fillId="44" borderId="120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6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44" borderId="77" xfId="0" applyNumberFormat="1" applyFont="1" applyFill="1" applyBorder="1" applyAlignment="1" applyProtection="1" quotePrefix="1">
      <alignment/>
      <protection/>
    </xf>
    <xf numFmtId="3" fontId="23" fillId="50" borderId="74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3" fontId="23" fillId="45" borderId="94" xfId="0" applyNumberFormat="1" applyFont="1" applyFill="1" applyBorder="1" applyAlignment="1" applyProtection="1">
      <alignment/>
      <protection/>
    </xf>
    <xf numFmtId="187" fontId="23" fillId="32" borderId="121" xfId="0" applyNumberFormat="1" applyFont="1" applyFill="1" applyBorder="1" applyAlignment="1" applyProtection="1">
      <alignment/>
      <protection/>
    </xf>
    <xf numFmtId="187" fontId="23" fillId="32" borderId="122" xfId="0" applyNumberFormat="1" applyFont="1" applyFill="1" applyBorder="1" applyAlignment="1" applyProtection="1">
      <alignment/>
      <protection/>
    </xf>
    <xf numFmtId="187" fontId="23" fillId="32" borderId="123" xfId="0" applyNumberFormat="1" applyFont="1" applyFill="1" applyBorder="1" applyAlignment="1" applyProtection="1">
      <alignment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187" fontId="23" fillId="32" borderId="94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90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64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73" xfId="0" applyNumberFormat="1" applyFont="1" applyFill="1" applyBorder="1" applyAlignment="1" applyProtection="1" quotePrefix="1">
      <alignment/>
      <protection/>
    </xf>
    <xf numFmtId="3" fontId="23" fillId="51" borderId="124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4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07" xfId="0" applyFont="1" applyFill="1" applyBorder="1" applyAlignment="1" applyProtection="1">
      <alignment/>
      <protection/>
    </xf>
    <xf numFmtId="0" fontId="30" fillId="44" borderId="108" xfId="0" applyFont="1" applyFill="1" applyBorder="1" applyAlignment="1" applyProtection="1">
      <alignment/>
      <protection/>
    </xf>
    <xf numFmtId="0" fontId="30" fillId="44" borderId="10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5" xfId="0" applyFont="1" applyFill="1" applyBorder="1" applyAlignment="1" applyProtection="1" quotePrefix="1">
      <alignment horizontal="left"/>
      <protection/>
    </xf>
    <xf numFmtId="0" fontId="76" fillId="54" borderId="125" xfId="0" applyFont="1" applyFill="1" applyBorder="1" applyAlignment="1" applyProtection="1">
      <alignment/>
      <protection/>
    </xf>
    <xf numFmtId="0" fontId="76" fillId="54" borderId="126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5" xfId="0" applyFont="1" applyFill="1" applyBorder="1" applyAlignment="1" applyProtection="1" quotePrefix="1">
      <alignment horizontal="left"/>
      <protection/>
    </xf>
    <xf numFmtId="187" fontId="178" fillId="44" borderId="95" xfId="0" applyNumberFormat="1" applyFont="1" applyFill="1" applyBorder="1" applyAlignment="1" applyProtection="1" quotePrefix="1">
      <alignment/>
      <protection/>
    </xf>
    <xf numFmtId="187" fontId="179" fillId="44" borderId="95" xfId="0" applyNumberFormat="1" applyFont="1" applyFill="1" applyBorder="1" applyAlignment="1" applyProtection="1" quotePrefix="1">
      <alignment/>
      <protection/>
    </xf>
    <xf numFmtId="187" fontId="179" fillId="44" borderId="54" xfId="0" applyNumberFormat="1" applyFont="1" applyFill="1" applyBorder="1" applyAlignment="1" applyProtection="1" quotePrefix="1">
      <alignment/>
      <protection/>
    </xf>
    <xf numFmtId="0" fontId="30" fillId="44" borderId="100" xfId="0" applyFont="1" applyFill="1" applyBorder="1" applyAlignment="1" applyProtection="1" quotePrefix="1">
      <alignment horizontal="left"/>
      <protection/>
    </xf>
    <xf numFmtId="187" fontId="178" fillId="44" borderId="100" xfId="0" applyNumberFormat="1" applyFont="1" applyFill="1" applyBorder="1" applyAlignment="1" applyProtection="1" quotePrefix="1">
      <alignment/>
      <protection/>
    </xf>
    <xf numFmtId="187" fontId="179" fillId="44" borderId="100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5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4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5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6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7" xfId="58" applyFont="1" applyFill="1" applyBorder="1" applyAlignment="1" applyProtection="1">
      <alignment horizontal="center" vertical="center"/>
      <protection/>
    </xf>
    <xf numFmtId="0" fontId="12" fillId="0" borderId="55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4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9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8" xfId="58" applyFont="1" applyFill="1" applyBorder="1" applyAlignment="1" applyProtection="1">
      <alignment horizontal="left" vertical="center" wrapText="1"/>
      <protection/>
    </xf>
    <xf numFmtId="0" fontId="6" fillId="44" borderId="89" xfId="58" applyFont="1" applyFill="1" applyBorder="1" applyAlignment="1" applyProtection="1">
      <alignment horizontal="center" vertical="center"/>
      <protection/>
    </xf>
    <xf numFmtId="3" fontId="6" fillId="44" borderId="114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0" fontId="8" fillId="44" borderId="89" xfId="58" applyFont="1" applyFill="1" applyBorder="1" applyAlignment="1" applyProtection="1">
      <alignment vertical="center"/>
      <protection/>
    </xf>
    <xf numFmtId="0" fontId="6" fillId="44" borderId="96" xfId="58" applyFont="1" applyFill="1" applyBorder="1" applyAlignment="1" applyProtection="1" quotePrefix="1">
      <alignment horizontal="center" vertical="center"/>
      <protection/>
    </xf>
    <xf numFmtId="0" fontId="6" fillId="44" borderId="97" xfId="58" applyFont="1" applyFill="1" applyBorder="1" applyAlignment="1" applyProtection="1">
      <alignment horizontal="center" vertical="center"/>
      <protection/>
    </xf>
    <xf numFmtId="0" fontId="6" fillId="0" borderId="98" xfId="58" applyFont="1" applyBorder="1" applyAlignment="1" applyProtection="1" quotePrefix="1">
      <alignment horizontal="center" vertical="center" wrapText="1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0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3" xfId="65" applyNumberFormat="1" applyFont="1" applyFill="1" applyBorder="1" applyAlignment="1" applyProtection="1" quotePrefix="1">
      <alignment horizontal="right"/>
      <protection/>
    </xf>
    <xf numFmtId="0" fontId="6" fillId="44" borderId="108" xfId="65" applyFont="1" applyFill="1" applyBorder="1" applyAlignment="1" applyProtection="1">
      <alignment wrapText="1"/>
      <protection/>
    </xf>
    <xf numFmtId="179" fontId="8" fillId="44" borderId="89" xfId="65" applyNumberFormat="1" applyFont="1" applyFill="1" applyBorder="1" applyAlignment="1" applyProtection="1" quotePrefix="1">
      <alignment horizontal="right" vertical="center"/>
      <protection/>
    </xf>
    <xf numFmtId="0" fontId="13" fillId="44" borderId="108" xfId="65" applyFont="1" applyFill="1" applyBorder="1" applyAlignment="1" applyProtection="1">
      <alignment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center"/>
      <protection/>
    </xf>
    <xf numFmtId="0" fontId="6" fillId="44" borderId="109" xfId="65" applyFont="1" applyFill="1" applyBorder="1" applyAlignment="1" applyProtection="1">
      <alignment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8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08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90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9" xfId="65" applyFont="1" applyFill="1" applyBorder="1" applyAlignment="1" applyProtection="1">
      <alignment horizontal="left" vertical="center" wrapText="1"/>
      <protection/>
    </xf>
    <xf numFmtId="0" fontId="172" fillId="45" borderId="95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08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08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top"/>
      <protection/>
    </xf>
    <xf numFmtId="0" fontId="6" fillId="44" borderId="108" xfId="65" applyFont="1" applyFill="1" applyBorder="1" applyAlignment="1" applyProtection="1">
      <alignment vertical="top" wrapText="1"/>
      <protection/>
    </xf>
    <xf numFmtId="179" fontId="11" fillId="44" borderId="72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6" xfId="65" applyNumberFormat="1" applyFont="1" applyFill="1" applyBorder="1" applyAlignment="1" applyProtection="1" quotePrefix="1">
      <alignment horizontal="right" vertical="top"/>
      <protection/>
    </xf>
    <xf numFmtId="0" fontId="6" fillId="44" borderId="109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5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9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53" xfId="58" applyFont="1" applyFill="1" applyBorder="1" applyAlignment="1" applyProtection="1">
      <alignment vertical="center"/>
      <protection/>
    </xf>
    <xf numFmtId="0" fontId="185" fillId="46" borderId="93" xfId="65" applyFont="1" applyFill="1" applyBorder="1" applyAlignment="1" applyProtection="1">
      <alignment horizontal="right" vertical="center"/>
      <protection/>
    </xf>
    <xf numFmtId="190" fontId="172" fillId="56" borderId="94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4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4" xfId="58" applyFont="1" applyFill="1" applyBorder="1" applyAlignment="1" applyProtection="1">
      <alignment horizontal="center"/>
      <protection/>
    </xf>
    <xf numFmtId="0" fontId="89" fillId="51" borderId="60" xfId="58" applyFont="1" applyFill="1" applyBorder="1" applyAlignment="1" applyProtection="1">
      <alignment horizontal="center" vertical="top"/>
      <protection/>
    </xf>
    <xf numFmtId="0" fontId="6" fillId="51" borderId="60" xfId="58" applyFont="1" applyFill="1" applyBorder="1" applyAlignment="1" applyProtection="1">
      <alignment vertical="top" wrapText="1"/>
      <protection/>
    </xf>
    <xf numFmtId="0" fontId="6" fillId="44" borderId="89" xfId="58" applyFont="1" applyFill="1" applyBorder="1" applyAlignment="1" applyProtection="1">
      <alignment horizontal="center"/>
      <protection/>
    </xf>
    <xf numFmtId="0" fontId="89" fillId="51" borderId="76" xfId="58" applyFont="1" applyFill="1" applyBorder="1" applyAlignment="1" applyProtection="1">
      <alignment horizontal="center" vertical="top"/>
      <protection/>
    </xf>
    <xf numFmtId="0" fontId="6" fillId="51" borderId="76" xfId="58" applyFont="1" applyFill="1" applyBorder="1" applyAlignment="1" applyProtection="1">
      <alignment vertical="top" wrapText="1"/>
      <protection/>
    </xf>
    <xf numFmtId="0" fontId="6" fillId="44" borderId="96" xfId="58" applyFont="1" applyFill="1" applyBorder="1" applyAlignment="1" applyProtection="1">
      <alignment horizontal="center"/>
      <protection/>
    </xf>
    <xf numFmtId="0" fontId="89" fillId="51" borderId="72" xfId="58" applyFont="1" applyFill="1" applyBorder="1" applyAlignment="1" applyProtection="1">
      <alignment horizontal="center" vertical="top"/>
      <protection/>
    </xf>
    <xf numFmtId="0" fontId="6" fillId="51" borderId="72" xfId="58" applyFont="1" applyFill="1" applyBorder="1" applyAlignment="1" applyProtection="1">
      <alignment vertical="top" wrapText="1"/>
      <protection/>
    </xf>
    <xf numFmtId="0" fontId="89" fillId="51" borderId="119" xfId="58" applyFont="1" applyFill="1" applyBorder="1" applyAlignment="1" applyProtection="1">
      <alignment horizontal="center" vertical="top"/>
      <protection/>
    </xf>
    <xf numFmtId="0" fontId="6" fillId="51" borderId="119" xfId="58" applyFont="1" applyFill="1" applyBorder="1" applyAlignment="1" applyProtection="1">
      <alignment vertical="top" wrapText="1"/>
      <protection/>
    </xf>
    <xf numFmtId="0" fontId="8" fillId="44" borderId="92" xfId="58" applyFont="1" applyFill="1" applyBorder="1" applyAlignment="1" applyProtection="1">
      <alignment horizontal="center"/>
      <protection/>
    </xf>
    <xf numFmtId="0" fontId="8" fillId="44" borderId="93" xfId="58" applyFont="1" applyFill="1" applyBorder="1" applyAlignment="1" applyProtection="1">
      <alignment horizontal="center" vertical="top"/>
      <protection/>
    </xf>
    <xf numFmtId="0" fontId="8" fillId="44" borderId="93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4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8" fillId="44" borderId="98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61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6" fillId="51" borderId="77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9" xfId="0" applyNumberFormat="1" applyFont="1" applyFill="1" applyBorder="1" applyAlignment="1" applyProtection="1">
      <alignment horizontal="right" vertical="center"/>
      <protection locked="0"/>
    </xf>
    <xf numFmtId="3" fontId="6" fillId="51" borderId="120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77" xfId="0" applyNumberFormat="1" applyFont="1" applyFill="1" applyBorder="1" applyAlignment="1" applyProtection="1">
      <alignment horizontal="right" vertical="center"/>
      <protection locked="0"/>
    </xf>
    <xf numFmtId="3" fontId="6" fillId="51" borderId="119" xfId="58" applyNumberFormat="1" applyFont="1" applyFill="1" applyBorder="1" applyAlignment="1" applyProtection="1">
      <alignment horizontal="right" vertical="center"/>
      <protection locked="0"/>
    </xf>
    <xf numFmtId="3" fontId="6" fillId="51" borderId="120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176" fontId="33" fillId="44" borderId="0" xfId="0" applyNumberFormat="1" applyFont="1" applyFill="1" applyBorder="1" applyAlignment="1" applyProtection="1">
      <alignment/>
      <protection/>
    </xf>
    <xf numFmtId="0" fontId="41" fillId="49" borderId="56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07" xfId="0" applyNumberFormat="1" applyFont="1" applyFill="1" applyBorder="1" applyAlignment="1" applyProtection="1">
      <alignment/>
      <protection/>
    </xf>
    <xf numFmtId="0" fontId="76" fillId="44" borderId="10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6" xfId="0" applyFont="1" applyFill="1" applyBorder="1" applyAlignment="1" applyProtection="1">
      <alignment horizontal="center" vertical="center" wrapText="1"/>
      <protection hidden="1"/>
    </xf>
    <xf numFmtId="0" fontId="197" fillId="44" borderId="54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4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0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4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54" fillId="63" borderId="0" xfId="65" applyFont="1" applyFill="1" applyBorder="1" applyAlignment="1" quotePrefix="1">
      <alignment horizontal="left"/>
      <protection/>
    </xf>
    <xf numFmtId="0" fontId="53" fillId="63" borderId="0" xfId="65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5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3" fontId="94" fillId="44" borderId="10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1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4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5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5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5" xfId="58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>
      <alignment horizontal="left" vertical="center"/>
      <protection/>
    </xf>
    <xf numFmtId="0" fontId="172" fillId="45" borderId="95" xfId="58" applyFont="1" applyFill="1" applyBorder="1" applyAlignment="1" applyProtection="1">
      <alignment horizontal="left"/>
      <protection/>
    </xf>
    <xf numFmtId="0" fontId="172" fillId="45" borderId="95" xfId="65" applyFont="1" applyFill="1" applyBorder="1" applyAlignment="1" applyProtection="1" quotePrefix="1">
      <alignment horizontal="left" vertical="center"/>
      <protection/>
    </xf>
    <xf numFmtId="0" fontId="172" fillId="45" borderId="95" xfId="58" applyFont="1" applyFill="1" applyBorder="1" applyAlignment="1" applyProtection="1">
      <alignment vertical="center" wrapText="1"/>
      <protection/>
    </xf>
    <xf numFmtId="0" fontId="202" fillId="45" borderId="95" xfId="58" applyFont="1" applyFill="1" applyBorder="1" applyAlignment="1" applyProtection="1">
      <alignment vertical="center" wrapText="1"/>
      <protection/>
    </xf>
    <xf numFmtId="0" fontId="172" fillId="45" borderId="95" xfId="65" applyFont="1" applyFill="1" applyBorder="1" applyAlignment="1" applyProtection="1" quotePrefix="1">
      <alignment horizontal="left" vertical="center" wrapText="1"/>
      <protection/>
    </xf>
    <xf numFmtId="0" fontId="202" fillId="45" borderId="95" xfId="58" applyFont="1" applyFill="1" applyBorder="1" applyAlignment="1" applyProtection="1">
      <alignment horizontal="left" vertical="center" wrapText="1"/>
      <protection/>
    </xf>
    <xf numFmtId="0" fontId="172" fillId="45" borderId="54" xfId="58" applyFont="1" applyFill="1" applyBorder="1" applyAlignment="1" applyProtection="1">
      <alignment horizontal="left" vertical="center"/>
      <protection/>
    </xf>
    <xf numFmtId="0" fontId="172" fillId="45" borderId="95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5" xfId="58" applyFont="1" applyFill="1" applyBorder="1" applyAlignment="1" applyProtection="1">
      <alignment wrapText="1"/>
      <protection/>
    </xf>
    <xf numFmtId="0" fontId="202" fillId="45" borderId="95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5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Gerasimova\Local%20Settings\Temporary%20Internet%20Files\OLKE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list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54"/>
  <sheetViews>
    <sheetView showZeros="0" tabSelected="1" zoomScale="86" zoomScaleNormal="86" zoomScalePageLayoutView="0" workbookViewId="0" topLeftCell="B6">
      <selection activeCell="G28" sqref="G28"/>
    </sheetView>
  </sheetViews>
  <sheetFormatPr defaultColWidth="9.125" defaultRowHeight="12.75"/>
  <cols>
    <col min="1" max="1" width="3.875" style="427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5.625" style="277" customWidth="1"/>
    <col min="15" max="15" width="13.625" style="277" hidden="1" customWidth="1"/>
    <col min="16" max="16" width="5.625" style="277" customWidth="1"/>
    <col min="17" max="17" width="14.50390625" style="654" customWidth="1"/>
    <col min="18" max="18" width="13.50390625" style="654" customWidth="1"/>
    <col min="19" max="20" width="11.125" style="654" customWidth="1"/>
    <col min="21" max="21" width="16.375" style="654" hidden="1" customWidth="1"/>
    <col min="22" max="22" width="15.00390625" style="654" hidden="1" customWidth="1"/>
    <col min="23" max="23" width="15.00390625" style="655" customWidth="1"/>
    <col min="24" max="24" width="15.625" style="654" hidden="1" customWidth="1"/>
    <col min="25" max="25" width="15.375" style="654" hidden="1" customWidth="1"/>
    <col min="26" max="16384" width="9.125" style="654" customWidth="1"/>
  </cols>
  <sheetData>
    <row r="1" spans="2:16" ht="17.25" hidden="1">
      <c r="B1" s="529"/>
      <c r="C1" s="529"/>
      <c r="D1" s="529"/>
      <c r="E1" s="408"/>
      <c r="F1" s="524"/>
      <c r="G1" s="524"/>
      <c r="H1" s="524"/>
      <c r="I1" s="408"/>
      <c r="J1" s="408"/>
      <c r="N1" s="427"/>
      <c r="P1" s="427"/>
    </row>
    <row r="2" spans="2:16" ht="15" hidden="1">
      <c r="B2" s="529"/>
      <c r="C2" s="529"/>
      <c r="D2" s="529"/>
      <c r="E2" s="408"/>
      <c r="F2" s="525"/>
      <c r="G2" s="525"/>
      <c r="H2" s="525"/>
      <c r="I2" s="408"/>
      <c r="J2" s="408"/>
      <c r="N2" s="427"/>
      <c r="P2" s="427"/>
    </row>
    <row r="3" spans="2:16" ht="21.75" customHeight="1" hidden="1">
      <c r="B3" s="529"/>
      <c r="C3" s="529"/>
      <c r="D3" s="529"/>
      <c r="E3" s="408"/>
      <c r="F3" s="525"/>
      <c r="G3" s="525"/>
      <c r="H3" s="525"/>
      <c r="I3" s="408"/>
      <c r="J3" s="408"/>
      <c r="N3" s="427"/>
      <c r="P3" s="427"/>
    </row>
    <row r="4" spans="2:16" ht="15" hidden="1">
      <c r="B4" s="529"/>
      <c r="C4" s="529"/>
      <c r="D4" s="529"/>
      <c r="E4" s="408"/>
      <c r="F4" s="525"/>
      <c r="G4" s="525"/>
      <c r="H4" s="525"/>
      <c r="I4" s="408"/>
      <c r="J4" s="408"/>
      <c r="N4" s="427"/>
      <c r="P4" s="427"/>
    </row>
    <row r="5" spans="2:16" ht="18" customHeight="1" hidden="1">
      <c r="B5" s="529"/>
      <c r="C5" s="529"/>
      <c r="D5" s="529"/>
      <c r="E5" s="408"/>
      <c r="F5" s="525"/>
      <c r="G5" s="525"/>
      <c r="H5" s="525"/>
      <c r="I5" s="408"/>
      <c r="J5" s="408"/>
      <c r="N5" s="427"/>
      <c r="P5" s="427"/>
    </row>
    <row r="6" spans="2:16" ht="15.75">
      <c r="B6" s="529"/>
      <c r="C6" s="529"/>
      <c r="D6" s="529"/>
      <c r="E6" s="408"/>
      <c r="F6" s="525"/>
      <c r="G6" s="525"/>
      <c r="H6" s="525"/>
      <c r="I6" s="408"/>
      <c r="J6" s="408"/>
      <c r="N6" s="427"/>
      <c r="P6" s="427"/>
    </row>
    <row r="7" spans="2:16" ht="9" customHeight="1" hidden="1">
      <c r="B7" s="527"/>
      <c r="C7" s="527"/>
      <c r="D7" s="527"/>
      <c r="E7" s="408"/>
      <c r="F7" s="408"/>
      <c r="G7" s="408"/>
      <c r="H7" s="408"/>
      <c r="I7" s="408"/>
      <c r="J7" s="408"/>
      <c r="N7" s="427"/>
      <c r="O7" s="427"/>
      <c r="P7" s="427"/>
    </row>
    <row r="8" spans="2:16" ht="22.5" customHeight="1" thickBot="1">
      <c r="B8" s="917" t="s">
        <v>1625</v>
      </c>
      <c r="C8" s="667"/>
      <c r="D8" s="667"/>
      <c r="E8" s="668"/>
      <c r="F8" s="668"/>
      <c r="G8" s="668"/>
      <c r="H8" s="668"/>
      <c r="I8" s="668"/>
      <c r="J8" s="669"/>
      <c r="K8" s="278"/>
      <c r="L8" s="278"/>
      <c r="M8" s="278"/>
      <c r="N8" s="427"/>
      <c r="O8" s="427"/>
      <c r="P8" s="427"/>
    </row>
    <row r="9" spans="2:16" ht="12" customHeight="1" thickTop="1">
      <c r="B9" s="527"/>
      <c r="C9" s="527"/>
      <c r="D9" s="527"/>
      <c r="E9" s="526"/>
      <c r="F9" s="526"/>
      <c r="G9" s="526"/>
      <c r="H9" s="526"/>
      <c r="I9" s="526"/>
      <c r="J9" s="526"/>
      <c r="K9" s="279"/>
      <c r="L9" s="279"/>
      <c r="M9" s="279"/>
      <c r="N9" s="427"/>
      <c r="O9" s="427"/>
      <c r="P9" s="427"/>
    </row>
    <row r="10" spans="2:16" ht="18.75">
      <c r="B10" s="528"/>
      <c r="C10" s="528"/>
      <c r="D10" s="528"/>
      <c r="E10" s="408"/>
      <c r="F10" s="701"/>
      <c r="G10" s="701"/>
      <c r="H10" s="701"/>
      <c r="I10" s="408"/>
      <c r="J10" s="408"/>
      <c r="N10" s="427"/>
      <c r="P10" s="427"/>
    </row>
    <row r="11" spans="2:20" ht="23.25" customHeight="1">
      <c r="B11" s="943" t="s">
        <v>1616</v>
      </c>
      <c r="C11" s="943"/>
      <c r="D11" s="943"/>
      <c r="E11" s="939" t="s">
        <v>1203</v>
      </c>
      <c r="F11" s="940">
        <v>42429</v>
      </c>
      <c r="G11" s="946" t="s">
        <v>1197</v>
      </c>
      <c r="H11" s="947">
        <v>695025</v>
      </c>
      <c r="I11" s="1008">
        <v>0</v>
      </c>
      <c r="J11" s="1009"/>
      <c r="K11" s="280"/>
      <c r="L11" s="280"/>
      <c r="N11" s="427"/>
      <c r="P11" s="427"/>
      <c r="Q11" s="656"/>
      <c r="R11" s="656"/>
      <c r="S11" s="656"/>
      <c r="T11" s="656"/>
    </row>
    <row r="12" spans="2:20" ht="23.25" customHeight="1">
      <c r="B12" s="706" t="s">
        <v>1124</v>
      </c>
      <c r="C12" s="519"/>
      <c r="D12" s="528"/>
      <c r="E12" s="408"/>
      <c r="F12" s="520"/>
      <c r="G12" s="408"/>
      <c r="H12" s="906"/>
      <c r="I12" s="1010" t="s">
        <v>1202</v>
      </c>
      <c r="J12" s="1010"/>
      <c r="N12" s="427"/>
      <c r="P12" s="427"/>
      <c r="Q12" s="656"/>
      <c r="R12" s="656"/>
      <c r="S12" s="656"/>
      <c r="T12" s="656"/>
    </row>
    <row r="13" spans="2:20" ht="23.25" customHeight="1">
      <c r="B13" s="666" t="s">
        <v>276</v>
      </c>
      <c r="C13" s="519"/>
      <c r="D13" s="519"/>
      <c r="E13" s="679" t="s">
        <v>1142</v>
      </c>
      <c r="F13" s="949" t="s">
        <v>1206</v>
      </c>
      <c r="G13" s="408"/>
      <c r="H13" s="906"/>
      <c r="I13" s="1011"/>
      <c r="J13" s="1011"/>
      <c r="N13" s="427"/>
      <c r="P13" s="427"/>
      <c r="Q13" s="656"/>
      <c r="R13" s="656"/>
      <c r="S13" s="656"/>
      <c r="T13" s="656"/>
    </row>
    <row r="14" spans="2:20" ht="23.25" customHeight="1">
      <c r="B14" s="710" t="s">
        <v>1123</v>
      </c>
      <c r="C14" s="521"/>
      <c r="D14" s="521"/>
      <c r="E14" s="521"/>
      <c r="F14" s="521"/>
      <c r="G14" s="521"/>
      <c r="H14" s="906"/>
      <c r="I14" s="1011"/>
      <c r="J14" s="1011"/>
      <c r="N14" s="427"/>
      <c r="P14" s="427"/>
      <c r="Q14" s="656"/>
      <c r="R14" s="656"/>
      <c r="S14" s="656"/>
      <c r="T14" s="656"/>
    </row>
    <row r="15" spans="2:25" ht="21.75" customHeight="1" thickBot="1">
      <c r="B15" s="918" t="s">
        <v>1141</v>
      </c>
      <c r="C15" s="402"/>
      <c r="D15" s="402"/>
      <c r="E15" s="831">
        <v>0</v>
      </c>
      <c r="F15" s="915" t="s">
        <v>1626</v>
      </c>
      <c r="G15" s="521"/>
      <c r="H15" s="426"/>
      <c r="I15" s="426"/>
      <c r="J15" s="888"/>
      <c r="K15" s="283"/>
      <c r="L15" s="283"/>
      <c r="M15" s="284"/>
      <c r="N15" s="426"/>
      <c r="O15" s="282"/>
      <c r="P15" s="427"/>
      <c r="Q15" s="656"/>
      <c r="R15" s="656"/>
      <c r="S15" s="656"/>
      <c r="T15" s="656"/>
      <c r="U15" s="656"/>
      <c r="V15" s="656"/>
      <c r="X15" s="656"/>
      <c r="Y15" s="656"/>
    </row>
    <row r="16" spans="1:25" ht="16.5" thickBot="1">
      <c r="A16" s="659"/>
      <c r="B16" s="522"/>
      <c r="C16" s="522"/>
      <c r="D16" s="522"/>
      <c r="E16" s="523"/>
      <c r="F16" s="523"/>
      <c r="G16" s="523"/>
      <c r="H16" s="523"/>
      <c r="I16" s="523"/>
      <c r="J16" s="647" t="s">
        <v>1120</v>
      </c>
      <c r="K16" s="410"/>
      <c r="L16" s="410"/>
      <c r="M16" s="409"/>
      <c r="N16" s="889"/>
      <c r="O16" s="541"/>
      <c r="P16" s="427"/>
      <c r="Q16" s="656"/>
      <c r="R16" s="656"/>
      <c r="S16" s="656"/>
      <c r="T16" s="656"/>
      <c r="U16" s="656"/>
      <c r="V16" s="656"/>
      <c r="X16" s="656"/>
      <c r="Y16" s="656"/>
    </row>
    <row r="17" spans="1:25" ht="22.5" customHeight="1">
      <c r="A17" s="659"/>
      <c r="B17" s="403"/>
      <c r="C17" s="404" t="s">
        <v>593</v>
      </c>
      <c r="D17" s="404"/>
      <c r="E17" s="1012" t="s">
        <v>1153</v>
      </c>
      <c r="F17" s="1014" t="s">
        <v>1154</v>
      </c>
      <c r="G17" s="890" t="s">
        <v>1119</v>
      </c>
      <c r="H17" s="891"/>
      <c r="I17" s="892"/>
      <c r="J17" s="893"/>
      <c r="K17" s="286"/>
      <c r="L17" s="286"/>
      <c r="M17" s="286"/>
      <c r="N17" s="530"/>
      <c r="O17" s="285"/>
      <c r="P17" s="427"/>
      <c r="Q17" s="656"/>
      <c r="R17" s="656"/>
      <c r="S17" s="656"/>
      <c r="T17" s="656"/>
      <c r="U17" s="656"/>
      <c r="V17" s="656"/>
      <c r="W17" s="656"/>
      <c r="X17" s="656"/>
      <c r="Y17" s="656"/>
    </row>
    <row r="18" spans="1:25" ht="47.25" customHeight="1">
      <c r="A18" s="659"/>
      <c r="B18" s="648" t="s">
        <v>1121</v>
      </c>
      <c r="C18" s="405"/>
      <c r="D18" s="405"/>
      <c r="E18" s="1013"/>
      <c r="F18" s="1015"/>
      <c r="G18" s="894" t="s">
        <v>1107</v>
      </c>
      <c r="H18" s="895" t="s">
        <v>845</v>
      </c>
      <c r="I18" s="895" t="s">
        <v>1105</v>
      </c>
      <c r="J18" s="896" t="s">
        <v>1106</v>
      </c>
      <c r="K18" s="287" t="s">
        <v>536</v>
      </c>
      <c r="L18" s="287" t="s">
        <v>536</v>
      </c>
      <c r="M18" s="287"/>
      <c r="N18" s="531"/>
      <c r="O18" s="285"/>
      <c r="P18" s="541"/>
      <c r="Q18" s="656"/>
      <c r="R18" s="656"/>
      <c r="S18" s="656"/>
      <c r="T18" s="656"/>
      <c r="U18" s="656"/>
      <c r="V18" s="656"/>
      <c r="W18" s="656"/>
      <c r="X18" s="656"/>
      <c r="Y18" s="656"/>
    </row>
    <row r="19" spans="1:25" ht="15" hidden="1">
      <c r="A19" s="659"/>
      <c r="B19" s="406"/>
      <c r="C19" s="406"/>
      <c r="D19" s="406"/>
      <c r="E19" s="649"/>
      <c r="F19" s="649"/>
      <c r="G19" s="650"/>
      <c r="H19" s="651"/>
      <c r="I19" s="651"/>
      <c r="J19" s="652"/>
      <c r="K19" s="288"/>
      <c r="L19" s="288"/>
      <c r="M19" s="288"/>
      <c r="N19" s="531"/>
      <c r="O19" s="285"/>
      <c r="P19" s="541"/>
      <c r="Q19" s="656"/>
      <c r="R19" s="656"/>
      <c r="S19" s="656"/>
      <c r="T19" s="656"/>
      <c r="U19" s="656"/>
      <c r="V19" s="656"/>
      <c r="W19" s="656"/>
      <c r="X19" s="656"/>
      <c r="Y19" s="656"/>
    </row>
    <row r="20" spans="1:25" ht="16.5" thickBot="1">
      <c r="A20" s="659"/>
      <c r="B20" s="916" t="s">
        <v>1140</v>
      </c>
      <c r="C20" s="653"/>
      <c r="D20" s="653"/>
      <c r="E20" s="690" t="s">
        <v>322</v>
      </c>
      <c r="F20" s="690" t="s">
        <v>323</v>
      </c>
      <c r="G20" s="691" t="s">
        <v>859</v>
      </c>
      <c r="H20" s="692" t="s">
        <v>860</v>
      </c>
      <c r="I20" s="692" t="s">
        <v>842</v>
      </c>
      <c r="J20" s="693" t="s">
        <v>1092</v>
      </c>
      <c r="K20" s="289" t="s">
        <v>538</v>
      </c>
      <c r="L20" s="289" t="s">
        <v>540</v>
      </c>
      <c r="M20" s="289" t="s">
        <v>540</v>
      </c>
      <c r="N20" s="532"/>
      <c r="O20" s="282"/>
      <c r="P20" s="541"/>
      <c r="Q20" s="656"/>
      <c r="R20" s="656"/>
      <c r="S20" s="656"/>
      <c r="T20" s="656"/>
      <c r="U20" s="656"/>
      <c r="V20" s="656"/>
      <c r="W20" s="656"/>
      <c r="X20" s="656"/>
      <c r="Y20" s="656"/>
    </row>
    <row r="21" spans="1:25" ht="15.75">
      <c r="A21" s="659"/>
      <c r="B21" s="407"/>
      <c r="C21" s="407"/>
      <c r="D21" s="407"/>
      <c r="E21" s="411"/>
      <c r="F21" s="411"/>
      <c r="G21" s="545"/>
      <c r="H21" s="546"/>
      <c r="I21" s="546"/>
      <c r="J21" s="547"/>
      <c r="K21" s="290"/>
      <c r="L21" s="290"/>
      <c r="M21" s="290"/>
      <c r="N21" s="533"/>
      <c r="O21" s="281"/>
      <c r="P21" s="541"/>
      <c r="Q21" s="656"/>
      <c r="R21" s="656"/>
      <c r="S21" s="656"/>
      <c r="T21" s="656"/>
      <c r="U21" s="656"/>
      <c r="V21" s="656"/>
      <c r="W21" s="656"/>
      <c r="X21" s="656"/>
      <c r="Y21" s="656"/>
    </row>
    <row r="22" spans="1:25" ht="19.5" thickBot="1">
      <c r="A22" s="659">
        <v>10</v>
      </c>
      <c r="B22" s="438" t="s">
        <v>567</v>
      </c>
      <c r="C22" s="439" t="s">
        <v>324</v>
      </c>
      <c r="D22" s="440"/>
      <c r="E22" s="441">
        <v>17200000</v>
      </c>
      <c r="F22" s="441">
        <v>963257</v>
      </c>
      <c r="G22" s="548">
        <v>718894</v>
      </c>
      <c r="H22" s="549">
        <v>0</v>
      </c>
      <c r="I22" s="549">
        <v>243656</v>
      </c>
      <c r="J22" s="550">
        <v>707</v>
      </c>
      <c r="K22" s="291">
        <v>0</v>
      </c>
      <c r="L22" s="291">
        <v>0</v>
      </c>
      <c r="M22" s="291">
        <v>0</v>
      </c>
      <c r="N22" s="534"/>
      <c r="O22" s="292"/>
      <c r="P22" s="541"/>
      <c r="Q22" s="656"/>
      <c r="R22" s="656"/>
      <c r="S22" s="656"/>
      <c r="T22" s="656"/>
      <c r="U22" s="656"/>
      <c r="V22" s="656"/>
      <c r="W22" s="656"/>
      <c r="X22" s="656"/>
      <c r="Y22" s="656"/>
    </row>
    <row r="23" spans="1:25" ht="16.5" thickTop="1">
      <c r="A23" s="659">
        <v>15</v>
      </c>
      <c r="B23" s="436" t="s">
        <v>566</v>
      </c>
      <c r="C23" s="436" t="s">
        <v>35</v>
      </c>
      <c r="D23" s="436"/>
      <c r="E23" s="448">
        <v>0</v>
      </c>
      <c r="F23" s="448">
        <v>0</v>
      </c>
      <c r="G23" s="551">
        <v>0</v>
      </c>
      <c r="H23" s="552">
        <v>0</v>
      </c>
      <c r="I23" s="552">
        <v>0</v>
      </c>
      <c r="J23" s="553">
        <v>0</v>
      </c>
      <c r="K23" s="293"/>
      <c r="L23" s="293"/>
      <c r="M23" s="293"/>
      <c r="N23" s="535"/>
      <c r="O23" s="294"/>
      <c r="P23" s="541"/>
      <c r="Q23" s="656"/>
      <c r="R23" s="656"/>
      <c r="S23" s="656"/>
      <c r="T23" s="656"/>
      <c r="U23" s="656"/>
      <c r="V23" s="656"/>
      <c r="W23" s="656"/>
      <c r="X23" s="656"/>
      <c r="Y23" s="656"/>
    </row>
    <row r="24" spans="1:25" ht="16.5" customHeight="1" hidden="1">
      <c r="A24" s="659"/>
      <c r="B24" s="458" t="s">
        <v>13</v>
      </c>
      <c r="C24" s="458" t="s">
        <v>9</v>
      </c>
      <c r="D24" s="458"/>
      <c r="E24" s="451"/>
      <c r="F24" s="451">
        <v>0</v>
      </c>
      <c r="G24" s="554"/>
      <c r="H24" s="555"/>
      <c r="I24" s="555"/>
      <c r="J24" s="556"/>
      <c r="K24" s="295"/>
      <c r="L24" s="295"/>
      <c r="M24" s="295"/>
      <c r="N24" s="535"/>
      <c r="O24" s="294"/>
      <c r="P24" s="541"/>
      <c r="Q24" s="656"/>
      <c r="R24" s="656"/>
      <c r="S24" s="656"/>
      <c r="T24" s="656"/>
      <c r="U24" s="656"/>
      <c r="V24" s="656"/>
      <c r="W24" s="656"/>
      <c r="X24" s="656"/>
      <c r="Y24" s="656"/>
    </row>
    <row r="25" spans="1:25" ht="16.5" thickBot="1">
      <c r="A25" s="659">
        <v>20</v>
      </c>
      <c r="B25" s="398" t="s">
        <v>1102</v>
      </c>
      <c r="C25" s="398" t="s">
        <v>546</v>
      </c>
      <c r="D25" s="398"/>
      <c r="E25" s="455">
        <v>17200000</v>
      </c>
      <c r="F25" s="455">
        <v>953150</v>
      </c>
      <c r="G25" s="557">
        <v>712894</v>
      </c>
      <c r="H25" s="558">
        <v>0</v>
      </c>
      <c r="I25" s="558">
        <v>239549</v>
      </c>
      <c r="J25" s="559">
        <v>707</v>
      </c>
      <c r="K25" s="291">
        <v>0</v>
      </c>
      <c r="L25" s="291">
        <v>0</v>
      </c>
      <c r="M25" s="291">
        <v>0</v>
      </c>
      <c r="N25" s="535"/>
      <c r="O25" s="294"/>
      <c r="P25" s="541"/>
      <c r="Q25" s="656"/>
      <c r="R25" s="656"/>
      <c r="S25" s="656"/>
      <c r="T25" s="656"/>
      <c r="U25" s="656"/>
      <c r="V25" s="656"/>
      <c r="W25" s="656"/>
      <c r="X25" s="656"/>
      <c r="Y25" s="656"/>
    </row>
    <row r="26" spans="1:25" ht="15.75">
      <c r="A26" s="659">
        <v>25</v>
      </c>
      <c r="B26" s="400" t="s">
        <v>568</v>
      </c>
      <c r="C26" s="400" t="s">
        <v>547</v>
      </c>
      <c r="D26" s="400"/>
      <c r="E26" s="454">
        <v>10232000</v>
      </c>
      <c r="F26" s="454">
        <v>1315872</v>
      </c>
      <c r="G26" s="560">
        <v>1090744</v>
      </c>
      <c r="H26" s="561">
        <v>0</v>
      </c>
      <c r="I26" s="561">
        <v>224421</v>
      </c>
      <c r="J26" s="562">
        <v>707</v>
      </c>
      <c r="K26" s="295"/>
      <c r="L26" s="295"/>
      <c r="M26" s="295"/>
      <c r="N26" s="535"/>
      <c r="O26" s="294"/>
      <c r="P26" s="541"/>
      <c r="Q26" s="656"/>
      <c r="R26" s="656"/>
      <c r="S26" s="656"/>
      <c r="T26" s="656"/>
      <c r="U26" s="656"/>
      <c r="V26" s="656"/>
      <c r="W26" s="656"/>
      <c r="X26" s="656"/>
      <c r="Y26" s="656"/>
    </row>
    <row r="27" spans="1:25" ht="15.75">
      <c r="A27" s="659">
        <v>26</v>
      </c>
      <c r="B27" s="442" t="s">
        <v>1115</v>
      </c>
      <c r="C27" s="443" t="s">
        <v>14</v>
      </c>
      <c r="D27" s="442"/>
      <c r="E27" s="513">
        <v>0</v>
      </c>
      <c r="F27" s="513">
        <v>0</v>
      </c>
      <c r="G27" s="563">
        <v>0</v>
      </c>
      <c r="H27" s="564">
        <v>0</v>
      </c>
      <c r="I27" s="564">
        <v>0</v>
      </c>
      <c r="J27" s="565">
        <v>0</v>
      </c>
      <c r="K27" s="297"/>
      <c r="L27" s="297"/>
      <c r="M27" s="297"/>
      <c r="N27" s="535"/>
      <c r="O27" s="294"/>
      <c r="P27" s="541"/>
      <c r="Q27" s="656"/>
      <c r="R27" s="656"/>
      <c r="S27" s="656"/>
      <c r="T27" s="656"/>
      <c r="U27" s="656"/>
      <c r="V27" s="656"/>
      <c r="W27" s="656"/>
      <c r="X27" s="656"/>
      <c r="Y27" s="656"/>
    </row>
    <row r="28" spans="1:25" ht="15.75">
      <c r="A28" s="659">
        <v>30</v>
      </c>
      <c r="B28" s="444" t="s">
        <v>10</v>
      </c>
      <c r="C28" s="445" t="s">
        <v>15</v>
      </c>
      <c r="D28" s="444"/>
      <c r="E28" s="514">
        <v>6724000</v>
      </c>
      <c r="F28" s="514">
        <v>739405</v>
      </c>
      <c r="G28" s="566">
        <v>520186</v>
      </c>
      <c r="H28" s="567">
        <v>0</v>
      </c>
      <c r="I28" s="567">
        <v>218512</v>
      </c>
      <c r="J28" s="568">
        <v>707</v>
      </c>
      <c r="K28" s="296"/>
      <c r="L28" s="296"/>
      <c r="M28" s="296"/>
      <c r="N28" s="535"/>
      <c r="O28" s="294"/>
      <c r="P28" s="541"/>
      <c r="Q28" s="656"/>
      <c r="R28" s="656"/>
      <c r="S28" s="656"/>
      <c r="T28" s="656"/>
      <c r="U28" s="656"/>
      <c r="V28" s="656"/>
      <c r="W28" s="656"/>
      <c r="X28" s="656"/>
      <c r="Y28" s="656"/>
    </row>
    <row r="29" spans="1:25" ht="15.75">
      <c r="A29" s="659">
        <v>35</v>
      </c>
      <c r="B29" s="446" t="s">
        <v>569</v>
      </c>
      <c r="C29" s="447" t="s">
        <v>16</v>
      </c>
      <c r="D29" s="446"/>
      <c r="E29" s="515">
        <v>3503000</v>
      </c>
      <c r="F29" s="515">
        <v>576193</v>
      </c>
      <c r="G29" s="569">
        <v>570284</v>
      </c>
      <c r="H29" s="570">
        <v>0</v>
      </c>
      <c r="I29" s="570">
        <v>5909</v>
      </c>
      <c r="J29" s="571">
        <v>0</v>
      </c>
      <c r="K29" s="296"/>
      <c r="L29" s="296"/>
      <c r="M29" s="296"/>
      <c r="N29" s="535"/>
      <c r="O29" s="294"/>
      <c r="P29" s="541"/>
      <c r="Q29" s="656"/>
      <c r="R29" s="656"/>
      <c r="S29" s="656"/>
      <c r="T29" s="656"/>
      <c r="U29" s="656"/>
      <c r="V29" s="656"/>
      <c r="W29" s="656"/>
      <c r="X29" s="656"/>
      <c r="Y29" s="656"/>
    </row>
    <row r="30" spans="1:25" ht="15.75">
      <c r="A30" s="659">
        <v>40</v>
      </c>
      <c r="B30" s="432" t="s">
        <v>570</v>
      </c>
      <c r="C30" s="432" t="s">
        <v>17</v>
      </c>
      <c r="D30" s="432"/>
      <c r="E30" s="450">
        <v>600000</v>
      </c>
      <c r="F30" s="450">
        <v>91653</v>
      </c>
      <c r="G30" s="572">
        <v>78305</v>
      </c>
      <c r="H30" s="573">
        <v>0</v>
      </c>
      <c r="I30" s="573">
        <v>13348</v>
      </c>
      <c r="J30" s="574">
        <v>0</v>
      </c>
      <c r="K30" s="296"/>
      <c r="L30" s="296"/>
      <c r="M30" s="296"/>
      <c r="N30" s="535"/>
      <c r="O30" s="294"/>
      <c r="P30" s="541"/>
      <c r="Q30" s="656"/>
      <c r="R30" s="656"/>
      <c r="S30" s="656"/>
      <c r="T30" s="656"/>
      <c r="U30" s="656"/>
      <c r="V30" s="656"/>
      <c r="W30" s="656"/>
      <c r="X30" s="656"/>
      <c r="Y30" s="656"/>
    </row>
    <row r="31" spans="1:25" ht="15.75">
      <c r="A31" s="659">
        <v>45</v>
      </c>
      <c r="B31" s="433" t="s">
        <v>0</v>
      </c>
      <c r="C31" s="433" t="s">
        <v>548</v>
      </c>
      <c r="D31" s="433"/>
      <c r="E31" s="449">
        <v>0</v>
      </c>
      <c r="F31" s="449">
        <v>110361</v>
      </c>
      <c r="G31" s="575">
        <v>109483</v>
      </c>
      <c r="H31" s="576">
        <v>0</v>
      </c>
      <c r="I31" s="576">
        <v>878</v>
      </c>
      <c r="J31" s="577">
        <v>0</v>
      </c>
      <c r="K31" s="296"/>
      <c r="L31" s="296"/>
      <c r="M31" s="296"/>
      <c r="N31" s="535"/>
      <c r="O31" s="294"/>
      <c r="P31" s="541"/>
      <c r="Q31" s="656"/>
      <c r="R31" s="656"/>
      <c r="S31" s="656"/>
      <c r="T31" s="656"/>
      <c r="U31" s="656"/>
      <c r="V31" s="656"/>
      <c r="W31" s="656"/>
      <c r="X31" s="656"/>
      <c r="Y31" s="656"/>
    </row>
    <row r="32" spans="1:25" ht="15.75">
      <c r="A32" s="659">
        <v>50</v>
      </c>
      <c r="B32" s="433" t="s">
        <v>1</v>
      </c>
      <c r="C32" s="433" t="s">
        <v>637</v>
      </c>
      <c r="D32" s="433"/>
      <c r="E32" s="449">
        <v>341000</v>
      </c>
      <c r="F32" s="449">
        <v>-862852</v>
      </c>
      <c r="G32" s="575">
        <v>-863754</v>
      </c>
      <c r="H32" s="576">
        <v>0</v>
      </c>
      <c r="I32" s="576">
        <v>902</v>
      </c>
      <c r="J32" s="577">
        <v>0</v>
      </c>
      <c r="K32" s="298"/>
      <c r="L32" s="298"/>
      <c r="M32" s="298"/>
      <c r="N32" s="535"/>
      <c r="O32" s="294"/>
      <c r="P32" s="541"/>
      <c r="Q32" s="656"/>
      <c r="R32" s="656"/>
      <c r="S32" s="656"/>
      <c r="T32" s="656"/>
      <c r="U32" s="656"/>
      <c r="V32" s="656"/>
      <c r="W32" s="656"/>
      <c r="X32" s="656"/>
      <c r="Y32" s="656"/>
    </row>
    <row r="33" spans="1:25" ht="16.5" thickBot="1">
      <c r="A33" s="659">
        <v>51</v>
      </c>
      <c r="B33" s="434" t="s">
        <v>596</v>
      </c>
      <c r="C33" s="435" t="s">
        <v>47</v>
      </c>
      <c r="D33" s="434"/>
      <c r="E33" s="451">
        <v>6027000</v>
      </c>
      <c r="F33" s="451">
        <v>298116</v>
      </c>
      <c r="G33" s="554">
        <v>298116</v>
      </c>
      <c r="H33" s="555">
        <v>0</v>
      </c>
      <c r="I33" s="555">
        <v>0</v>
      </c>
      <c r="J33" s="556">
        <v>0</v>
      </c>
      <c r="K33" s="298"/>
      <c r="L33" s="298"/>
      <c r="M33" s="298"/>
      <c r="N33" s="535"/>
      <c r="O33" s="294"/>
      <c r="P33" s="541"/>
      <c r="Q33" s="656"/>
      <c r="R33" s="656"/>
      <c r="S33" s="656"/>
      <c r="T33" s="656"/>
      <c r="U33" s="656"/>
      <c r="V33" s="656"/>
      <c r="W33" s="656"/>
      <c r="X33" s="656"/>
      <c r="Y33" s="656"/>
    </row>
    <row r="34" spans="1:25" ht="16.5" customHeight="1" hidden="1">
      <c r="A34" s="659">
        <v>52</v>
      </c>
      <c r="B34" s="397"/>
      <c r="C34" s="399"/>
      <c r="D34" s="399"/>
      <c r="E34" s="452"/>
      <c r="F34" s="452">
        <v>0</v>
      </c>
      <c r="G34" s="578"/>
      <c r="H34" s="579"/>
      <c r="I34" s="579"/>
      <c r="J34" s="580"/>
      <c r="K34" s="298"/>
      <c r="L34" s="298"/>
      <c r="M34" s="298"/>
      <c r="N34" s="535"/>
      <c r="O34" s="294"/>
      <c r="P34" s="541"/>
      <c r="Q34" s="656"/>
      <c r="R34" s="656"/>
      <c r="S34" s="656"/>
      <c r="T34" s="656"/>
      <c r="U34" s="656"/>
      <c r="V34" s="656"/>
      <c r="W34" s="656"/>
      <c r="X34" s="656"/>
      <c r="Y34" s="656"/>
    </row>
    <row r="35" spans="1:25" ht="16.5" customHeight="1" hidden="1">
      <c r="A35" s="659"/>
      <c r="B35" s="401"/>
      <c r="C35" s="401"/>
      <c r="D35" s="401"/>
      <c r="E35" s="453"/>
      <c r="F35" s="453">
        <v>0</v>
      </c>
      <c r="G35" s="581"/>
      <c r="H35" s="582"/>
      <c r="I35" s="582"/>
      <c r="J35" s="583"/>
      <c r="K35" s="299"/>
      <c r="L35" s="299"/>
      <c r="M35" s="299"/>
      <c r="N35" s="535"/>
      <c r="O35" s="294"/>
      <c r="P35" s="541"/>
      <c r="Q35" s="656"/>
      <c r="R35" s="656"/>
      <c r="S35" s="656"/>
      <c r="T35" s="656"/>
      <c r="U35" s="656"/>
      <c r="V35" s="656"/>
      <c r="W35" s="656"/>
      <c r="X35" s="656"/>
      <c r="Y35" s="656"/>
    </row>
    <row r="36" spans="1:25" ht="16.5" thickBot="1">
      <c r="A36" s="659">
        <v>60</v>
      </c>
      <c r="B36" s="428" t="s">
        <v>6</v>
      </c>
      <c r="C36" s="428" t="s">
        <v>549</v>
      </c>
      <c r="D36" s="428"/>
      <c r="E36" s="429">
        <v>0</v>
      </c>
      <c r="F36" s="429">
        <v>10107</v>
      </c>
      <c r="G36" s="584">
        <v>6000</v>
      </c>
      <c r="H36" s="585">
        <v>0</v>
      </c>
      <c r="I36" s="585">
        <v>4107</v>
      </c>
      <c r="J36" s="586">
        <v>0</v>
      </c>
      <c r="K36" s="300"/>
      <c r="L36" s="300"/>
      <c r="M36" s="300"/>
      <c r="N36" s="536"/>
      <c r="O36" s="294"/>
      <c r="P36" s="541"/>
      <c r="Q36" s="656"/>
      <c r="R36" s="656"/>
      <c r="S36" s="656"/>
      <c r="T36" s="656"/>
      <c r="U36" s="656"/>
      <c r="V36" s="656"/>
      <c r="W36" s="656"/>
      <c r="X36" s="656"/>
      <c r="Y36" s="656"/>
    </row>
    <row r="37" spans="1:25" ht="15.75">
      <c r="A37" s="659">
        <v>65</v>
      </c>
      <c r="B37" s="430" t="s">
        <v>920</v>
      </c>
      <c r="C37" s="430" t="s">
        <v>325</v>
      </c>
      <c r="D37" s="430"/>
      <c r="E37" s="431">
        <v>0</v>
      </c>
      <c r="F37" s="431">
        <v>0</v>
      </c>
      <c r="G37" s="587">
        <v>0</v>
      </c>
      <c r="H37" s="588">
        <v>0</v>
      </c>
      <c r="I37" s="588">
        <v>0</v>
      </c>
      <c r="J37" s="589">
        <v>0</v>
      </c>
      <c r="K37" s="301"/>
      <c r="L37" s="301"/>
      <c r="M37" s="301"/>
      <c r="N37" s="536"/>
      <c r="O37" s="294"/>
      <c r="P37" s="540"/>
      <c r="Q37" s="656"/>
      <c r="R37" s="656"/>
      <c r="S37" s="656"/>
      <c r="T37" s="656"/>
      <c r="U37" s="656"/>
      <c r="V37" s="656"/>
      <c r="W37" s="656"/>
      <c r="X37" s="656"/>
      <c r="Y37" s="656"/>
    </row>
    <row r="38" spans="1:25" ht="19.5" thickBot="1">
      <c r="A38" s="427">
        <v>70</v>
      </c>
      <c r="B38" s="462" t="s">
        <v>576</v>
      </c>
      <c r="C38" s="463" t="s">
        <v>553</v>
      </c>
      <c r="D38" s="464"/>
      <c r="E38" s="465">
        <v>117643882</v>
      </c>
      <c r="F38" s="465">
        <v>24486850</v>
      </c>
      <c r="G38" s="590">
        <v>21490915</v>
      </c>
      <c r="H38" s="591">
        <v>0</v>
      </c>
      <c r="I38" s="591">
        <v>336706</v>
      </c>
      <c r="J38" s="592">
        <v>2659229</v>
      </c>
      <c r="K38" s="302">
        <v>0</v>
      </c>
      <c r="L38" s="302">
        <v>0</v>
      </c>
      <c r="M38" s="302">
        <v>0</v>
      </c>
      <c r="N38" s="535"/>
      <c r="O38" s="303"/>
      <c r="P38" s="542"/>
      <c r="Q38" s="657"/>
      <c r="R38" s="657"/>
      <c r="S38" s="657"/>
      <c r="T38" s="657"/>
      <c r="U38" s="657"/>
      <c r="V38" s="657"/>
      <c r="W38" s="658"/>
      <c r="X38" s="657"/>
      <c r="Y38" s="657"/>
    </row>
    <row r="39" spans="1:25" ht="16.5" thickTop="1">
      <c r="A39" s="427">
        <v>75</v>
      </c>
      <c r="B39" s="456" t="s">
        <v>588</v>
      </c>
      <c r="C39" s="436" t="s">
        <v>550</v>
      </c>
      <c r="D39" s="456"/>
      <c r="E39" s="448">
        <v>37840811</v>
      </c>
      <c r="F39" s="448">
        <v>5993475</v>
      </c>
      <c r="G39" s="551">
        <v>4912102</v>
      </c>
      <c r="H39" s="552">
        <v>0</v>
      </c>
      <c r="I39" s="552">
        <v>59275</v>
      </c>
      <c r="J39" s="553">
        <v>1022098</v>
      </c>
      <c r="K39" s="295"/>
      <c r="L39" s="295"/>
      <c r="M39" s="295"/>
      <c r="N39" s="537"/>
      <c r="O39" s="303"/>
      <c r="P39" s="542"/>
      <c r="Q39" s="657"/>
      <c r="R39" s="657"/>
      <c r="S39" s="657"/>
      <c r="T39" s="657"/>
      <c r="U39" s="657"/>
      <c r="V39" s="657"/>
      <c r="W39" s="658"/>
      <c r="X39" s="657"/>
      <c r="Y39" s="657"/>
    </row>
    <row r="40" spans="1:25" ht="15.75">
      <c r="A40" s="427">
        <v>80</v>
      </c>
      <c r="B40" s="457" t="s">
        <v>577</v>
      </c>
      <c r="C40" s="437" t="s">
        <v>551</v>
      </c>
      <c r="D40" s="457"/>
      <c r="E40" s="449">
        <v>2743857</v>
      </c>
      <c r="F40" s="449">
        <v>780595</v>
      </c>
      <c r="G40" s="575">
        <v>631654</v>
      </c>
      <c r="H40" s="576">
        <v>0</v>
      </c>
      <c r="I40" s="576">
        <v>63655</v>
      </c>
      <c r="J40" s="577">
        <v>85286</v>
      </c>
      <c r="K40" s="296"/>
      <c r="L40" s="296"/>
      <c r="M40" s="296"/>
      <c r="N40" s="537"/>
      <c r="O40" s="303"/>
      <c r="P40" s="542"/>
      <c r="Q40" s="657"/>
      <c r="R40" s="657"/>
      <c r="S40" s="657"/>
      <c r="T40" s="657"/>
      <c r="U40" s="657"/>
      <c r="V40" s="657"/>
      <c r="W40" s="658"/>
      <c r="X40" s="657"/>
      <c r="Y40" s="657"/>
    </row>
    <row r="41" spans="1:25" ht="15.75">
      <c r="A41" s="427">
        <v>85</v>
      </c>
      <c r="B41" s="457" t="s">
        <v>11</v>
      </c>
      <c r="C41" s="437" t="s">
        <v>597</v>
      </c>
      <c r="D41" s="457"/>
      <c r="E41" s="449">
        <v>9050932</v>
      </c>
      <c r="F41" s="449">
        <v>1551446</v>
      </c>
      <c r="G41" s="575">
        <v>0</v>
      </c>
      <c r="H41" s="576">
        <v>0</v>
      </c>
      <c r="I41" s="576">
        <v>0</v>
      </c>
      <c r="J41" s="577">
        <v>1551446</v>
      </c>
      <c r="K41" s="296"/>
      <c r="L41" s="296"/>
      <c r="M41" s="296"/>
      <c r="N41" s="537"/>
      <c r="O41" s="303"/>
      <c r="P41" s="542"/>
      <c r="Q41" s="657"/>
      <c r="R41" s="657"/>
      <c r="S41" s="657"/>
      <c r="T41" s="657"/>
      <c r="U41" s="657"/>
      <c r="V41" s="657"/>
      <c r="W41" s="658"/>
      <c r="X41" s="657"/>
      <c r="Y41" s="657"/>
    </row>
    <row r="42" spans="1:25" ht="15.75">
      <c r="A42" s="427">
        <v>90</v>
      </c>
      <c r="B42" s="457" t="s">
        <v>1089</v>
      </c>
      <c r="C42" s="437" t="s">
        <v>1100</v>
      </c>
      <c r="D42" s="457"/>
      <c r="E42" s="449">
        <v>23763882</v>
      </c>
      <c r="F42" s="449">
        <v>2853407</v>
      </c>
      <c r="G42" s="575">
        <v>2639232</v>
      </c>
      <c r="H42" s="576">
        <v>0</v>
      </c>
      <c r="I42" s="576">
        <v>213776</v>
      </c>
      <c r="J42" s="577">
        <v>399</v>
      </c>
      <c r="K42" s="296"/>
      <c r="L42" s="296"/>
      <c r="M42" s="296"/>
      <c r="N42" s="537"/>
      <c r="O42" s="303"/>
      <c r="P42" s="542"/>
      <c r="Q42" s="657"/>
      <c r="R42" s="657"/>
      <c r="S42" s="657"/>
      <c r="T42" s="657"/>
      <c r="U42" s="657"/>
      <c r="V42" s="657"/>
      <c r="W42" s="658"/>
      <c r="X42" s="657"/>
      <c r="Y42" s="657"/>
    </row>
    <row r="43" spans="1:25" ht="15.75">
      <c r="A43" s="427">
        <v>95</v>
      </c>
      <c r="B43" s="460" t="s">
        <v>578</v>
      </c>
      <c r="C43" s="458" t="s">
        <v>552</v>
      </c>
      <c r="D43" s="460"/>
      <c r="E43" s="451">
        <v>0</v>
      </c>
      <c r="F43" s="451">
        <v>0</v>
      </c>
      <c r="G43" s="554">
        <v>0</v>
      </c>
      <c r="H43" s="555">
        <v>0</v>
      </c>
      <c r="I43" s="555">
        <v>0</v>
      </c>
      <c r="J43" s="556">
        <v>0</v>
      </c>
      <c r="K43" s="296"/>
      <c r="L43" s="296"/>
      <c r="M43" s="296"/>
      <c r="N43" s="537"/>
      <c r="O43" s="303"/>
      <c r="P43" s="542"/>
      <c r="Q43" s="657"/>
      <c r="R43" s="657"/>
      <c r="S43" s="657"/>
      <c r="T43" s="657"/>
      <c r="U43" s="657"/>
      <c r="V43" s="657"/>
      <c r="W43" s="658"/>
      <c r="X43" s="657"/>
      <c r="Y43" s="657"/>
    </row>
    <row r="44" spans="1:25" ht="15.75">
      <c r="A44" s="427">
        <v>100</v>
      </c>
      <c r="B44" s="469" t="s">
        <v>600</v>
      </c>
      <c r="C44" s="469" t="s">
        <v>18</v>
      </c>
      <c r="D44" s="469"/>
      <c r="E44" s="470">
        <v>0</v>
      </c>
      <c r="F44" s="470">
        <v>0</v>
      </c>
      <c r="G44" s="593">
        <v>0</v>
      </c>
      <c r="H44" s="594">
        <v>0</v>
      </c>
      <c r="I44" s="343">
        <v>0</v>
      </c>
      <c r="J44" s="595">
        <v>0</v>
      </c>
      <c r="K44" s="296"/>
      <c r="L44" s="296"/>
      <c r="M44" s="296"/>
      <c r="N44" s="537"/>
      <c r="O44" s="303"/>
      <c r="P44" s="542"/>
      <c r="Q44" s="657"/>
      <c r="R44" s="657"/>
      <c r="S44" s="657"/>
      <c r="T44" s="657"/>
      <c r="U44" s="657"/>
      <c r="V44" s="657"/>
      <c r="W44" s="658"/>
      <c r="X44" s="657"/>
      <c r="Y44" s="657"/>
    </row>
    <row r="45" spans="1:25" ht="15.75">
      <c r="A45" s="427">
        <v>105</v>
      </c>
      <c r="B45" s="466" t="s">
        <v>579</v>
      </c>
      <c r="C45" s="467" t="s">
        <v>1101</v>
      </c>
      <c r="D45" s="466"/>
      <c r="E45" s="468">
        <v>485100</v>
      </c>
      <c r="F45" s="468">
        <v>70582</v>
      </c>
      <c r="G45" s="596">
        <v>70582</v>
      </c>
      <c r="H45" s="597">
        <v>0</v>
      </c>
      <c r="I45" s="597">
        <v>0</v>
      </c>
      <c r="J45" s="598">
        <v>0</v>
      </c>
      <c r="K45" s="296"/>
      <c r="L45" s="296"/>
      <c r="M45" s="296"/>
      <c r="N45" s="537"/>
      <c r="O45" s="303"/>
      <c r="P45" s="542"/>
      <c r="Q45" s="657"/>
      <c r="R45" s="657"/>
      <c r="S45" s="657"/>
      <c r="T45" s="657"/>
      <c r="U45" s="657"/>
      <c r="V45" s="657"/>
      <c r="W45" s="658"/>
      <c r="X45" s="657"/>
      <c r="Y45" s="657"/>
    </row>
    <row r="46" spans="1:25" ht="15.75">
      <c r="A46" s="427">
        <v>106</v>
      </c>
      <c r="B46" s="469" t="s">
        <v>670</v>
      </c>
      <c r="C46" s="469" t="s">
        <v>676</v>
      </c>
      <c r="D46" s="469"/>
      <c r="E46" s="470">
        <v>0</v>
      </c>
      <c r="F46" s="470">
        <v>0</v>
      </c>
      <c r="G46" s="593">
        <v>0</v>
      </c>
      <c r="H46" s="594">
        <v>0</v>
      </c>
      <c r="I46" s="343">
        <v>0</v>
      </c>
      <c r="J46" s="595">
        <v>0</v>
      </c>
      <c r="K46" s="296"/>
      <c r="L46" s="296"/>
      <c r="M46" s="296"/>
      <c r="N46" s="537"/>
      <c r="O46" s="303"/>
      <c r="P46" s="542"/>
      <c r="Q46" s="657"/>
      <c r="R46" s="657"/>
      <c r="S46" s="657"/>
      <c r="T46" s="657"/>
      <c r="U46" s="657"/>
      <c r="V46" s="657"/>
      <c r="W46" s="658"/>
      <c r="X46" s="657"/>
      <c r="Y46" s="657"/>
    </row>
    <row r="47" spans="1:25" ht="15.75">
      <c r="A47" s="427">
        <v>107</v>
      </c>
      <c r="B47" s="437" t="s">
        <v>671</v>
      </c>
      <c r="C47" s="437" t="s">
        <v>36</v>
      </c>
      <c r="D47" s="457"/>
      <c r="E47" s="449">
        <v>4500000</v>
      </c>
      <c r="F47" s="449">
        <v>500000</v>
      </c>
      <c r="G47" s="575">
        <v>500000</v>
      </c>
      <c r="H47" s="576">
        <v>0</v>
      </c>
      <c r="I47" s="576">
        <v>0</v>
      </c>
      <c r="J47" s="577">
        <v>0</v>
      </c>
      <c r="K47" s="296"/>
      <c r="L47" s="296"/>
      <c r="M47" s="296"/>
      <c r="N47" s="537"/>
      <c r="O47" s="303"/>
      <c r="P47" s="542"/>
      <c r="Q47" s="657"/>
      <c r="R47" s="657"/>
      <c r="S47" s="657"/>
      <c r="T47" s="657"/>
      <c r="U47" s="657"/>
      <c r="V47" s="657"/>
      <c r="W47" s="658"/>
      <c r="X47" s="657"/>
      <c r="Y47" s="657"/>
    </row>
    <row r="48" spans="1:25" ht="15.75">
      <c r="A48" s="427">
        <v>108</v>
      </c>
      <c r="B48" s="437" t="s">
        <v>672</v>
      </c>
      <c r="C48" s="437" t="s">
        <v>37</v>
      </c>
      <c r="D48" s="457"/>
      <c r="E48" s="449">
        <v>39259300</v>
      </c>
      <c r="F48" s="449">
        <v>12737345</v>
      </c>
      <c r="G48" s="575">
        <v>12737345</v>
      </c>
      <c r="H48" s="576">
        <v>0</v>
      </c>
      <c r="I48" s="576">
        <v>0</v>
      </c>
      <c r="J48" s="577">
        <v>0</v>
      </c>
      <c r="K48" s="296"/>
      <c r="L48" s="296"/>
      <c r="M48" s="296"/>
      <c r="N48" s="537"/>
      <c r="O48" s="303"/>
      <c r="P48" s="542"/>
      <c r="Q48" s="657"/>
      <c r="R48" s="657"/>
      <c r="S48" s="657"/>
      <c r="T48" s="657"/>
      <c r="U48" s="657"/>
      <c r="V48" s="657"/>
      <c r="W48" s="658"/>
      <c r="X48" s="657"/>
      <c r="Y48" s="657"/>
    </row>
    <row r="49" spans="1:25" ht="15.75">
      <c r="A49" s="427">
        <v>110</v>
      </c>
      <c r="B49" s="437" t="s">
        <v>673</v>
      </c>
      <c r="C49" s="437" t="s">
        <v>38</v>
      </c>
      <c r="D49" s="437"/>
      <c r="E49" s="449">
        <v>0</v>
      </c>
      <c r="F49" s="449">
        <v>0</v>
      </c>
      <c r="G49" s="575">
        <v>0</v>
      </c>
      <c r="H49" s="576">
        <v>0</v>
      </c>
      <c r="I49" s="576">
        <v>0</v>
      </c>
      <c r="J49" s="577">
        <v>0</v>
      </c>
      <c r="K49" s="296"/>
      <c r="L49" s="296"/>
      <c r="M49" s="296"/>
      <c r="N49" s="537"/>
      <c r="O49" s="303"/>
      <c r="P49" s="542"/>
      <c r="Q49" s="657"/>
      <c r="R49" s="657"/>
      <c r="S49" s="657"/>
      <c r="T49" s="657"/>
      <c r="U49" s="657"/>
      <c r="V49" s="657"/>
      <c r="W49" s="658"/>
      <c r="X49" s="657"/>
      <c r="Y49" s="657"/>
    </row>
    <row r="50" spans="1:25" ht="15.75">
      <c r="A50" s="427">
        <v>115</v>
      </c>
      <c r="B50" s="460" t="s">
        <v>674</v>
      </c>
      <c r="C50" s="461" t="s">
        <v>633</v>
      </c>
      <c r="D50" s="458"/>
      <c r="E50" s="451">
        <v>0</v>
      </c>
      <c r="F50" s="451">
        <v>0</v>
      </c>
      <c r="G50" s="554">
        <v>0</v>
      </c>
      <c r="H50" s="555">
        <v>0</v>
      </c>
      <c r="I50" s="555">
        <v>0</v>
      </c>
      <c r="J50" s="556">
        <v>0</v>
      </c>
      <c r="K50" s="296"/>
      <c r="L50" s="296"/>
      <c r="M50" s="296"/>
      <c r="N50" s="537"/>
      <c r="O50" s="303"/>
      <c r="P50" s="542"/>
      <c r="Q50" s="657"/>
      <c r="R50" s="657"/>
      <c r="S50" s="657"/>
      <c r="T50" s="657"/>
      <c r="U50" s="657"/>
      <c r="V50" s="657"/>
      <c r="W50" s="658"/>
      <c r="X50" s="657"/>
      <c r="Y50" s="657"/>
    </row>
    <row r="51" spans="1:25" ht="16.5" thickBot="1">
      <c r="A51" s="427">
        <v>120</v>
      </c>
      <c r="B51" s="471" t="s">
        <v>599</v>
      </c>
      <c r="C51" s="471" t="s">
        <v>19</v>
      </c>
      <c r="D51" s="472"/>
      <c r="E51" s="473">
        <v>0</v>
      </c>
      <c r="F51" s="473">
        <v>0</v>
      </c>
      <c r="G51" s="599">
        <v>0</v>
      </c>
      <c r="H51" s="600">
        <v>0</v>
      </c>
      <c r="I51" s="600">
        <v>0</v>
      </c>
      <c r="J51" s="601">
        <v>0</v>
      </c>
      <c r="K51" s="298"/>
      <c r="L51" s="298"/>
      <c r="M51" s="298"/>
      <c r="N51" s="537"/>
      <c r="O51" s="303"/>
      <c r="P51" s="542"/>
      <c r="Q51" s="657"/>
      <c r="R51" s="657"/>
      <c r="S51" s="657"/>
      <c r="T51" s="657"/>
      <c r="U51" s="657"/>
      <c r="V51" s="657"/>
      <c r="W51" s="658"/>
      <c r="X51" s="657"/>
      <c r="Y51" s="657"/>
    </row>
    <row r="52" spans="1:25" ht="16.5" thickBot="1">
      <c r="A52" s="427">
        <v>125</v>
      </c>
      <c r="B52" s="474" t="s">
        <v>45</v>
      </c>
      <c r="C52" s="475" t="s">
        <v>46</v>
      </c>
      <c r="D52" s="476"/>
      <c r="E52" s="477">
        <v>0</v>
      </c>
      <c r="F52" s="477">
        <v>0</v>
      </c>
      <c r="G52" s="602">
        <v>0</v>
      </c>
      <c r="H52" s="603">
        <v>0</v>
      </c>
      <c r="I52" s="603">
        <v>0</v>
      </c>
      <c r="J52" s="604">
        <v>0</v>
      </c>
      <c r="K52" s="304"/>
      <c r="L52" s="304"/>
      <c r="M52" s="305"/>
      <c r="N52" s="537"/>
      <c r="O52" s="303"/>
      <c r="P52" s="542"/>
      <c r="Q52" s="657"/>
      <c r="R52" s="657"/>
      <c r="S52" s="657"/>
      <c r="T52" s="657"/>
      <c r="U52" s="657"/>
      <c r="V52" s="657"/>
      <c r="W52" s="658"/>
      <c r="X52" s="657"/>
      <c r="Y52" s="657"/>
    </row>
    <row r="53" spans="1:25" ht="15.75">
      <c r="A53" s="660">
        <v>127</v>
      </c>
      <c r="B53" s="397" t="s">
        <v>675</v>
      </c>
      <c r="C53" s="397" t="s">
        <v>598</v>
      </c>
      <c r="D53" s="412"/>
      <c r="E53" s="413">
        <v>0</v>
      </c>
      <c r="F53" s="413">
        <v>0</v>
      </c>
      <c r="G53" s="605">
        <v>0</v>
      </c>
      <c r="H53" s="606">
        <v>0</v>
      </c>
      <c r="I53" s="606">
        <v>0</v>
      </c>
      <c r="J53" s="607">
        <v>0</v>
      </c>
      <c r="K53" s="306"/>
      <c r="L53" s="306"/>
      <c r="M53" s="307"/>
      <c r="N53" s="536"/>
      <c r="O53" s="303"/>
      <c r="P53" s="542"/>
      <c r="Q53" s="657"/>
      <c r="R53" s="657"/>
      <c r="S53" s="657"/>
      <c r="T53" s="657"/>
      <c r="U53" s="657"/>
      <c r="V53" s="657"/>
      <c r="W53" s="658"/>
      <c r="X53" s="657"/>
      <c r="Y53" s="657"/>
    </row>
    <row r="54" spans="1:25" ht="19.5" thickBot="1">
      <c r="A54" s="427">
        <v>130</v>
      </c>
      <c r="B54" s="486" t="s">
        <v>326</v>
      </c>
      <c r="C54" s="487" t="s">
        <v>161</v>
      </c>
      <c r="D54" s="487"/>
      <c r="E54" s="488">
        <v>100443882</v>
      </c>
      <c r="F54" s="488">
        <v>24247528</v>
      </c>
      <c r="G54" s="608">
        <v>21348691</v>
      </c>
      <c r="H54" s="609">
        <v>19317</v>
      </c>
      <c r="I54" s="489">
        <v>-2494</v>
      </c>
      <c r="J54" s="610">
        <v>2882014</v>
      </c>
      <c r="K54" s="291">
        <v>0</v>
      </c>
      <c r="L54" s="291">
        <v>0</v>
      </c>
      <c r="M54" s="291">
        <v>0</v>
      </c>
      <c r="N54" s="535"/>
      <c r="O54" s="303"/>
      <c r="P54" s="542"/>
      <c r="Q54" s="657"/>
      <c r="R54" s="657"/>
      <c r="S54" s="657"/>
      <c r="T54" s="657"/>
      <c r="U54" s="657"/>
      <c r="V54" s="657"/>
      <c r="W54" s="658"/>
      <c r="X54" s="657"/>
      <c r="Y54" s="657"/>
    </row>
    <row r="55" spans="1:25" ht="16.5" thickTop="1">
      <c r="A55" s="427">
        <v>135</v>
      </c>
      <c r="B55" s="466" t="s">
        <v>327</v>
      </c>
      <c r="C55" s="467" t="s">
        <v>636</v>
      </c>
      <c r="D55" s="466"/>
      <c r="E55" s="482">
        <v>102747800</v>
      </c>
      <c r="F55" s="482">
        <v>20432271</v>
      </c>
      <c r="G55" s="611">
        <v>20432271</v>
      </c>
      <c r="H55" s="612">
        <v>0</v>
      </c>
      <c r="I55" s="612">
        <v>0</v>
      </c>
      <c r="J55" s="613">
        <v>0</v>
      </c>
      <c r="K55" s="307"/>
      <c r="L55" s="307"/>
      <c r="M55" s="307"/>
      <c r="N55" s="536"/>
      <c r="O55" s="303"/>
      <c r="P55" s="542"/>
      <c r="Q55" s="657"/>
      <c r="R55" s="657"/>
      <c r="S55" s="657"/>
      <c r="T55" s="657"/>
      <c r="U55" s="657"/>
      <c r="V55" s="657"/>
      <c r="W55" s="658"/>
      <c r="X55" s="657"/>
      <c r="Y55" s="657"/>
    </row>
    <row r="56" spans="1:25" ht="15.75">
      <c r="A56" s="427">
        <v>140</v>
      </c>
      <c r="B56" s="457" t="s">
        <v>580</v>
      </c>
      <c r="C56" s="437" t="s">
        <v>162</v>
      </c>
      <c r="D56" s="457"/>
      <c r="E56" s="478">
        <v>-2303918</v>
      </c>
      <c r="F56" s="478">
        <v>933243</v>
      </c>
      <c r="G56" s="614">
        <v>916420</v>
      </c>
      <c r="H56" s="615">
        <v>19317</v>
      </c>
      <c r="I56" s="615">
        <v>-2494</v>
      </c>
      <c r="J56" s="616">
        <v>0</v>
      </c>
      <c r="K56" s="307"/>
      <c r="L56" s="307"/>
      <c r="M56" s="307"/>
      <c r="N56" s="536"/>
      <c r="O56" s="303"/>
      <c r="P56" s="542"/>
      <c r="Q56" s="657"/>
      <c r="R56" s="657"/>
      <c r="S56" s="657"/>
      <c r="T56" s="657"/>
      <c r="U56" s="657"/>
      <c r="V56" s="657"/>
      <c r="W56" s="658"/>
      <c r="X56" s="657"/>
      <c r="Y56" s="657"/>
    </row>
    <row r="57" spans="1:25" ht="15.75">
      <c r="A57" s="427">
        <v>145</v>
      </c>
      <c r="B57" s="458" t="s">
        <v>12</v>
      </c>
      <c r="C57" s="458" t="s">
        <v>20</v>
      </c>
      <c r="D57" s="460"/>
      <c r="E57" s="479">
        <v>0</v>
      </c>
      <c r="F57" s="479">
        <v>0</v>
      </c>
      <c r="G57" s="617">
        <v>0</v>
      </c>
      <c r="H57" s="618">
        <v>0</v>
      </c>
      <c r="I57" s="618">
        <v>0</v>
      </c>
      <c r="J57" s="619">
        <v>0</v>
      </c>
      <c r="K57" s="307"/>
      <c r="L57" s="307"/>
      <c r="M57" s="307"/>
      <c r="N57" s="536"/>
      <c r="O57" s="303"/>
      <c r="P57" s="542"/>
      <c r="Q57" s="657"/>
      <c r="R57" s="657"/>
      <c r="S57" s="657"/>
      <c r="T57" s="657"/>
      <c r="U57" s="657"/>
      <c r="V57" s="657"/>
      <c r="W57" s="658"/>
      <c r="X57" s="657"/>
      <c r="Y57" s="657"/>
    </row>
    <row r="58" spans="1:25" ht="15.75">
      <c r="A58" s="427">
        <v>150</v>
      </c>
      <c r="B58" s="483" t="s">
        <v>638</v>
      </c>
      <c r="C58" s="483" t="s">
        <v>9</v>
      </c>
      <c r="D58" s="484"/>
      <c r="E58" s="485">
        <v>0</v>
      </c>
      <c r="F58" s="485">
        <v>0</v>
      </c>
      <c r="G58" s="620">
        <v>0</v>
      </c>
      <c r="H58" s="621">
        <v>0</v>
      </c>
      <c r="I58" s="621">
        <v>0</v>
      </c>
      <c r="J58" s="622">
        <v>0</v>
      </c>
      <c r="K58" s="307"/>
      <c r="L58" s="307"/>
      <c r="M58" s="307"/>
      <c r="N58" s="536"/>
      <c r="O58" s="303"/>
      <c r="P58" s="542"/>
      <c r="Q58" s="657"/>
      <c r="R58" s="657"/>
      <c r="S58" s="657"/>
      <c r="T58" s="657"/>
      <c r="U58" s="657"/>
      <c r="V58" s="657"/>
      <c r="W58" s="658"/>
      <c r="X58" s="657"/>
      <c r="Y58" s="657"/>
    </row>
    <row r="59" spans="1:25" ht="15.75" customHeight="1" hidden="1">
      <c r="A59" s="427">
        <v>160</v>
      </c>
      <c r="B59" s="480"/>
      <c r="C59" s="481"/>
      <c r="D59" s="466"/>
      <c r="E59" s="482"/>
      <c r="F59" s="482">
        <v>0</v>
      </c>
      <c r="G59" s="611"/>
      <c r="H59" s="612"/>
      <c r="I59" s="612"/>
      <c r="J59" s="613"/>
      <c r="K59" s="307"/>
      <c r="L59" s="307"/>
      <c r="M59" s="307"/>
      <c r="N59" s="536"/>
      <c r="O59" s="303"/>
      <c r="P59" s="542"/>
      <c r="Q59" s="657"/>
      <c r="R59" s="657"/>
      <c r="S59" s="657"/>
      <c r="T59" s="657"/>
      <c r="U59" s="657"/>
      <c r="V59" s="657"/>
      <c r="W59" s="658"/>
      <c r="X59" s="657"/>
      <c r="Y59" s="657"/>
    </row>
    <row r="60" spans="1:25" ht="15.75">
      <c r="A60" s="660">
        <v>162</v>
      </c>
      <c r="B60" s="459" t="s">
        <v>898</v>
      </c>
      <c r="C60" s="430" t="s">
        <v>554</v>
      </c>
      <c r="D60" s="459"/>
      <c r="E60" s="431">
        <v>0</v>
      </c>
      <c r="F60" s="431">
        <v>2882014</v>
      </c>
      <c r="G60" s="587">
        <v>0</v>
      </c>
      <c r="H60" s="588">
        <v>0</v>
      </c>
      <c r="I60" s="588">
        <v>0</v>
      </c>
      <c r="J60" s="589">
        <v>2882014</v>
      </c>
      <c r="K60" s="308"/>
      <c r="L60" s="308"/>
      <c r="M60" s="308"/>
      <c r="N60" s="536"/>
      <c r="O60" s="303"/>
      <c r="P60" s="542"/>
      <c r="Q60" s="657"/>
      <c r="R60" s="657"/>
      <c r="S60" s="657"/>
      <c r="T60" s="657"/>
      <c r="U60" s="657"/>
      <c r="V60" s="657"/>
      <c r="W60" s="658"/>
      <c r="X60" s="657"/>
      <c r="Y60" s="657"/>
    </row>
    <row r="61" spans="1:25" ht="19.5" thickBot="1">
      <c r="A61" s="427">
        <v>165</v>
      </c>
      <c r="B61" s="393" t="s">
        <v>160</v>
      </c>
      <c r="C61" s="394" t="s">
        <v>43</v>
      </c>
      <c r="D61" s="395"/>
      <c r="E61" s="396">
        <v>0</v>
      </c>
      <c r="F61" s="396">
        <v>0</v>
      </c>
      <c r="G61" s="623">
        <v>0</v>
      </c>
      <c r="H61" s="624">
        <v>0</v>
      </c>
      <c r="I61" s="624">
        <v>0</v>
      </c>
      <c r="J61" s="625">
        <v>0</v>
      </c>
      <c r="K61" s="309"/>
      <c r="L61" s="309"/>
      <c r="M61" s="309"/>
      <c r="N61" s="536"/>
      <c r="O61" s="303"/>
      <c r="P61" s="542"/>
      <c r="Q61" s="657"/>
      <c r="R61" s="657"/>
      <c r="S61" s="657"/>
      <c r="T61" s="657"/>
      <c r="U61" s="657"/>
      <c r="V61" s="657"/>
      <c r="W61" s="658"/>
      <c r="X61" s="657"/>
      <c r="Y61" s="657"/>
    </row>
    <row r="62" spans="1:25" ht="20.25" thickBot="1" thickTop="1">
      <c r="A62" s="427">
        <v>175</v>
      </c>
      <c r="B62" s="517" t="s">
        <v>1114</v>
      </c>
      <c r="C62" s="518"/>
      <c r="D62" s="518"/>
      <c r="E62" s="543">
        <v>0</v>
      </c>
      <c r="F62" s="543">
        <v>723935</v>
      </c>
      <c r="G62" s="626">
        <v>576670</v>
      </c>
      <c r="H62" s="627">
        <v>19317</v>
      </c>
      <c r="I62" s="627">
        <v>-95544</v>
      </c>
      <c r="J62" s="628">
        <v>223492</v>
      </c>
      <c r="K62" s="291">
        <v>0</v>
      </c>
      <c r="L62" s="291">
        <v>0</v>
      </c>
      <c r="M62" s="291">
        <v>0</v>
      </c>
      <c r="N62" s="536"/>
      <c r="O62" s="303"/>
      <c r="P62" s="542"/>
      <c r="Q62" s="657"/>
      <c r="R62" s="657"/>
      <c r="S62" s="657"/>
      <c r="T62" s="657"/>
      <c r="U62" s="657"/>
      <c r="V62" s="657"/>
      <c r="W62" s="658"/>
      <c r="X62" s="657"/>
      <c r="Y62" s="657"/>
    </row>
    <row r="63" spans="1:25" ht="12" customHeight="1" hidden="1">
      <c r="A63" s="427">
        <v>180</v>
      </c>
      <c r="B63" s="671">
        <v>0</v>
      </c>
      <c r="C63" s="672"/>
      <c r="D63" s="672"/>
      <c r="E63" s="673">
        <v>0</v>
      </c>
      <c r="F63" s="673">
        <v>0</v>
      </c>
      <c r="G63" s="674">
        <v>0</v>
      </c>
      <c r="H63" s="674">
        <v>0</v>
      </c>
      <c r="I63" s="674">
        <v>0</v>
      </c>
      <c r="J63" s="675">
        <v>0</v>
      </c>
      <c r="K63" s="307" t="e">
        <v>#REF!</v>
      </c>
      <c r="L63" s="307" t="e">
        <v>#REF!</v>
      </c>
      <c r="M63" s="307" t="e">
        <v>#REF!</v>
      </c>
      <c r="N63" s="536"/>
      <c r="O63" s="303"/>
      <c r="P63" s="542"/>
      <c r="Q63" s="657"/>
      <c r="R63" s="657"/>
      <c r="S63" s="657"/>
      <c r="T63" s="657"/>
      <c r="U63" s="657"/>
      <c r="V63" s="657"/>
      <c r="W63" s="658"/>
      <c r="X63" s="657"/>
      <c r="Y63" s="657"/>
    </row>
    <row r="64" spans="1:25" ht="19.5" thickBot="1">
      <c r="A64" s="427">
        <v>185</v>
      </c>
      <c r="B64" s="438" t="s">
        <v>44</v>
      </c>
      <c r="C64" s="516" t="s">
        <v>581</v>
      </c>
      <c r="D64" s="516"/>
      <c r="E64" s="544">
        <v>0</v>
      </c>
      <c r="F64" s="544">
        <v>-723935</v>
      </c>
      <c r="G64" s="629">
        <v>-576670</v>
      </c>
      <c r="H64" s="630">
        <v>-19317</v>
      </c>
      <c r="I64" s="630">
        <v>95544</v>
      </c>
      <c r="J64" s="631">
        <v>-223492</v>
      </c>
      <c r="K64" s="310" t="e">
        <v>#REF!</v>
      </c>
      <c r="L64" s="310" t="e">
        <v>#REF!</v>
      </c>
      <c r="M64" s="310" t="e">
        <v>#REF!</v>
      </c>
      <c r="N64" s="536"/>
      <c r="O64" s="303"/>
      <c r="P64" s="542"/>
      <c r="Q64" s="657"/>
      <c r="R64" s="657"/>
      <c r="S64" s="657"/>
      <c r="T64" s="657"/>
      <c r="U64" s="657"/>
      <c r="V64" s="657"/>
      <c r="W64" s="658"/>
      <c r="X64" s="657"/>
      <c r="Y64" s="657"/>
    </row>
    <row r="65" spans="1:25" ht="15.75" hidden="1" thickTop="1">
      <c r="A65" s="427">
        <v>190</v>
      </c>
      <c r="B65" s="414"/>
      <c r="C65" s="414"/>
      <c r="D65" s="414"/>
      <c r="E65" s="415"/>
      <c r="F65" s="512">
        <v>0</v>
      </c>
      <c r="G65" s="632"/>
      <c r="H65" s="633"/>
      <c r="I65" s="633"/>
      <c r="J65" s="634"/>
      <c r="K65" s="311"/>
      <c r="L65" s="311"/>
      <c r="M65" s="311"/>
      <c r="N65" s="536"/>
      <c r="O65" s="303"/>
      <c r="P65" s="542"/>
      <c r="Q65" s="657"/>
      <c r="R65" s="657"/>
      <c r="S65" s="657"/>
      <c r="T65" s="657"/>
      <c r="U65" s="657"/>
      <c r="V65" s="657"/>
      <c r="W65" s="658"/>
      <c r="X65" s="657"/>
      <c r="Y65" s="657"/>
    </row>
    <row r="66" spans="1:25" ht="16.5" thickTop="1">
      <c r="A66" s="661">
        <v>195</v>
      </c>
      <c r="B66" s="460" t="s">
        <v>582</v>
      </c>
      <c r="C66" s="458" t="s">
        <v>601</v>
      </c>
      <c r="D66" s="460"/>
      <c r="E66" s="479">
        <v>0</v>
      </c>
      <c r="F66" s="479">
        <v>0</v>
      </c>
      <c r="G66" s="617">
        <v>0</v>
      </c>
      <c r="H66" s="618">
        <v>0</v>
      </c>
      <c r="I66" s="618">
        <v>0</v>
      </c>
      <c r="J66" s="619">
        <v>0</v>
      </c>
      <c r="K66" s="490" t="e">
        <v>#REF!</v>
      </c>
      <c r="L66" s="490" t="e">
        <v>#REF!</v>
      </c>
      <c r="M66" s="490" t="e">
        <v>#REF!</v>
      </c>
      <c r="N66" s="536"/>
      <c r="O66" s="491"/>
      <c r="P66" s="542"/>
      <c r="Q66" s="657"/>
      <c r="R66" s="657"/>
      <c r="S66" s="657"/>
      <c r="T66" s="657"/>
      <c r="U66" s="657"/>
      <c r="V66" s="657"/>
      <c r="W66" s="658"/>
      <c r="X66" s="657"/>
      <c r="Y66" s="657"/>
    </row>
    <row r="67" spans="1:25" ht="15.75">
      <c r="A67" s="662">
        <v>200</v>
      </c>
      <c r="B67" s="500" t="s">
        <v>583</v>
      </c>
      <c r="C67" s="500" t="s">
        <v>21</v>
      </c>
      <c r="D67" s="500"/>
      <c r="E67" s="501">
        <v>0</v>
      </c>
      <c r="F67" s="501">
        <v>0</v>
      </c>
      <c r="G67" s="635">
        <v>0</v>
      </c>
      <c r="H67" s="636">
        <v>0</v>
      </c>
      <c r="I67" s="636">
        <v>0</v>
      </c>
      <c r="J67" s="637">
        <v>0</v>
      </c>
      <c r="K67" s="492" t="e">
        <v>#REF!</v>
      </c>
      <c r="L67" s="492" t="e">
        <v>#REF!</v>
      </c>
      <c r="M67" s="492" t="e">
        <v>#REF!</v>
      </c>
      <c r="N67" s="536"/>
      <c r="O67" s="493"/>
      <c r="P67" s="542"/>
      <c r="Q67" s="657"/>
      <c r="R67" s="657"/>
      <c r="S67" s="657"/>
      <c r="T67" s="657"/>
      <c r="U67" s="657"/>
      <c r="V67" s="657"/>
      <c r="W67" s="658"/>
      <c r="X67" s="657"/>
      <c r="Y67" s="657"/>
    </row>
    <row r="68" spans="1:25" ht="15.75">
      <c r="A68" s="662">
        <v>205</v>
      </c>
      <c r="B68" s="502" t="s">
        <v>584</v>
      </c>
      <c r="C68" s="502" t="s">
        <v>22</v>
      </c>
      <c r="D68" s="502"/>
      <c r="E68" s="503">
        <v>0</v>
      </c>
      <c r="F68" s="503">
        <v>0</v>
      </c>
      <c r="G68" s="638">
        <v>0</v>
      </c>
      <c r="H68" s="639">
        <v>0</v>
      </c>
      <c r="I68" s="639">
        <v>0</v>
      </c>
      <c r="J68" s="640">
        <v>0</v>
      </c>
      <c r="K68" s="492" t="e">
        <v>#REF!</v>
      </c>
      <c r="L68" s="492" t="e">
        <v>#REF!</v>
      </c>
      <c r="M68" s="492" t="e">
        <v>#REF!</v>
      </c>
      <c r="N68" s="536"/>
      <c r="O68" s="493"/>
      <c r="P68" s="542"/>
      <c r="Q68" s="657"/>
      <c r="R68" s="657"/>
      <c r="S68" s="657"/>
      <c r="T68" s="657"/>
      <c r="U68" s="657"/>
      <c r="V68" s="657"/>
      <c r="W68" s="658"/>
      <c r="X68" s="657"/>
      <c r="Y68" s="657"/>
    </row>
    <row r="69" spans="1:25" ht="15.75">
      <c r="A69" s="662">
        <v>210</v>
      </c>
      <c r="B69" s="502" t="s">
        <v>585</v>
      </c>
      <c r="C69" s="502" t="s">
        <v>555</v>
      </c>
      <c r="D69" s="502"/>
      <c r="E69" s="503">
        <v>0</v>
      </c>
      <c r="F69" s="503">
        <v>0</v>
      </c>
      <c r="G69" s="638">
        <v>0</v>
      </c>
      <c r="H69" s="639">
        <v>0</v>
      </c>
      <c r="I69" s="639">
        <v>0</v>
      </c>
      <c r="J69" s="640">
        <v>0</v>
      </c>
      <c r="K69" s="492" t="e">
        <v>#REF!</v>
      </c>
      <c r="L69" s="492" t="e">
        <v>#REF!</v>
      </c>
      <c r="M69" s="492" t="e">
        <v>#REF!</v>
      </c>
      <c r="N69" s="536"/>
      <c r="O69" s="493"/>
      <c r="P69" s="542"/>
      <c r="Q69" s="657"/>
      <c r="R69" s="657"/>
      <c r="S69" s="657"/>
      <c r="T69" s="657"/>
      <c r="U69" s="657"/>
      <c r="V69" s="657"/>
      <c r="W69" s="658"/>
      <c r="X69" s="657"/>
      <c r="Y69" s="657"/>
    </row>
    <row r="70" spans="1:25" ht="15.75">
      <c r="A70" s="662">
        <v>215</v>
      </c>
      <c r="B70" s="502" t="s">
        <v>1127</v>
      </c>
      <c r="C70" s="502" t="s">
        <v>556</v>
      </c>
      <c r="D70" s="502"/>
      <c r="E70" s="503">
        <v>0</v>
      </c>
      <c r="F70" s="503">
        <v>0</v>
      </c>
      <c r="G70" s="638">
        <v>0</v>
      </c>
      <c r="H70" s="639">
        <v>0</v>
      </c>
      <c r="I70" s="639">
        <v>0</v>
      </c>
      <c r="J70" s="640">
        <v>0</v>
      </c>
      <c r="K70" s="492" t="e">
        <v>#REF!</v>
      </c>
      <c r="L70" s="492" t="e">
        <v>#REF!</v>
      </c>
      <c r="M70" s="492" t="e">
        <v>#REF!</v>
      </c>
      <c r="N70" s="536"/>
      <c r="O70" s="493"/>
      <c r="P70" s="542"/>
      <c r="Q70" s="657"/>
      <c r="R70" s="657"/>
      <c r="S70" s="657"/>
      <c r="T70" s="657"/>
      <c r="U70" s="657"/>
      <c r="V70" s="657"/>
      <c r="W70" s="658"/>
      <c r="X70" s="657"/>
      <c r="Y70" s="657"/>
    </row>
    <row r="71" spans="1:25" ht="15.75">
      <c r="A71" s="662">
        <v>220</v>
      </c>
      <c r="B71" s="502" t="s">
        <v>586</v>
      </c>
      <c r="C71" s="502" t="s">
        <v>23</v>
      </c>
      <c r="D71" s="502"/>
      <c r="E71" s="503">
        <v>0</v>
      </c>
      <c r="F71" s="503">
        <v>0</v>
      </c>
      <c r="G71" s="638">
        <v>0</v>
      </c>
      <c r="H71" s="639">
        <v>0</v>
      </c>
      <c r="I71" s="639">
        <v>0</v>
      </c>
      <c r="J71" s="640">
        <v>0</v>
      </c>
      <c r="K71" s="492" t="e">
        <v>#REF!</v>
      </c>
      <c r="L71" s="492" t="e">
        <v>#REF!</v>
      </c>
      <c r="M71" s="492" t="e">
        <v>#REF!</v>
      </c>
      <c r="N71" s="536"/>
      <c r="O71" s="493"/>
      <c r="P71" s="542"/>
      <c r="Q71" s="657"/>
      <c r="R71" s="657"/>
      <c r="S71" s="657"/>
      <c r="T71" s="657"/>
      <c r="U71" s="657"/>
      <c r="V71" s="657"/>
      <c r="W71" s="658"/>
      <c r="X71" s="657"/>
      <c r="Y71" s="657"/>
    </row>
    <row r="72" spans="1:25" ht="15.75">
      <c r="A72" s="662">
        <v>230</v>
      </c>
      <c r="B72" s="504" t="s">
        <v>34</v>
      </c>
      <c r="C72" s="504" t="s">
        <v>24</v>
      </c>
      <c r="D72" s="504"/>
      <c r="E72" s="503">
        <v>0</v>
      </c>
      <c r="F72" s="503">
        <v>0</v>
      </c>
      <c r="G72" s="638">
        <v>0</v>
      </c>
      <c r="H72" s="639">
        <v>0</v>
      </c>
      <c r="I72" s="639">
        <v>0</v>
      </c>
      <c r="J72" s="640">
        <v>0</v>
      </c>
      <c r="K72" s="492" t="e">
        <v>#REF!</v>
      </c>
      <c r="L72" s="492" t="e">
        <v>#REF!</v>
      </c>
      <c r="M72" s="492" t="e">
        <v>#REF!</v>
      </c>
      <c r="N72" s="536"/>
      <c r="O72" s="493"/>
      <c r="P72" s="542"/>
      <c r="Q72" s="657"/>
      <c r="R72" s="657"/>
      <c r="S72" s="657"/>
      <c r="T72" s="657"/>
      <c r="U72" s="657"/>
      <c r="V72" s="657"/>
      <c r="W72" s="658"/>
      <c r="X72" s="657"/>
      <c r="Y72" s="657"/>
    </row>
    <row r="73" spans="1:25" ht="15.75">
      <c r="A73" s="662">
        <v>235</v>
      </c>
      <c r="B73" s="505" t="s">
        <v>589</v>
      </c>
      <c r="C73" s="505" t="s">
        <v>25</v>
      </c>
      <c r="D73" s="505"/>
      <c r="E73" s="506">
        <v>0</v>
      </c>
      <c r="F73" s="506">
        <v>0</v>
      </c>
      <c r="G73" s="641">
        <v>0</v>
      </c>
      <c r="H73" s="642">
        <v>0</v>
      </c>
      <c r="I73" s="642">
        <v>0</v>
      </c>
      <c r="J73" s="643">
        <v>0</v>
      </c>
      <c r="K73" s="492" t="e">
        <v>#REF!</v>
      </c>
      <c r="L73" s="492" t="e">
        <v>#REF!</v>
      </c>
      <c r="M73" s="492" t="e">
        <v>#REF!</v>
      </c>
      <c r="N73" s="536"/>
      <c r="O73" s="493"/>
      <c r="P73" s="542"/>
      <c r="Q73" s="657"/>
      <c r="R73" s="657"/>
      <c r="S73" s="657"/>
      <c r="T73" s="657"/>
      <c r="U73" s="657"/>
      <c r="V73" s="657"/>
      <c r="W73" s="658"/>
      <c r="X73" s="657"/>
      <c r="Y73" s="657"/>
    </row>
    <row r="74" spans="1:25" ht="15.75">
      <c r="A74" s="662">
        <v>240</v>
      </c>
      <c r="B74" s="466" t="s">
        <v>587</v>
      </c>
      <c r="C74" s="467" t="s">
        <v>557</v>
      </c>
      <c r="D74" s="466"/>
      <c r="E74" s="482">
        <v>0</v>
      </c>
      <c r="F74" s="482">
        <v>0</v>
      </c>
      <c r="G74" s="611">
        <v>0</v>
      </c>
      <c r="H74" s="612">
        <v>0</v>
      </c>
      <c r="I74" s="612">
        <v>0</v>
      </c>
      <c r="J74" s="613">
        <v>0</v>
      </c>
      <c r="K74" s="492" t="e">
        <v>#REF!</v>
      </c>
      <c r="L74" s="492" t="e">
        <v>#REF!</v>
      </c>
      <c r="M74" s="492" t="e">
        <v>#REF!</v>
      </c>
      <c r="N74" s="536"/>
      <c r="O74" s="493"/>
      <c r="P74" s="542"/>
      <c r="Q74" s="657"/>
      <c r="R74" s="657"/>
      <c r="S74" s="657"/>
      <c r="T74" s="657"/>
      <c r="U74" s="657"/>
      <c r="V74" s="657"/>
      <c r="W74" s="658"/>
      <c r="X74" s="657"/>
      <c r="Y74" s="657"/>
    </row>
    <row r="75" spans="1:25" ht="15.75">
      <c r="A75" s="662">
        <v>245</v>
      </c>
      <c r="B75" s="460" t="s">
        <v>590</v>
      </c>
      <c r="C75" s="458" t="s">
        <v>602</v>
      </c>
      <c r="D75" s="460"/>
      <c r="E75" s="479">
        <v>0</v>
      </c>
      <c r="F75" s="479">
        <v>0</v>
      </c>
      <c r="G75" s="617">
        <v>0</v>
      </c>
      <c r="H75" s="618">
        <v>0</v>
      </c>
      <c r="I75" s="618">
        <v>0</v>
      </c>
      <c r="J75" s="619">
        <v>0</v>
      </c>
      <c r="K75" s="495">
        <v>0</v>
      </c>
      <c r="L75" s="495">
        <v>0</v>
      </c>
      <c r="M75" s="495">
        <v>0</v>
      </c>
      <c r="N75" s="536"/>
      <c r="O75" s="493"/>
      <c r="P75" s="542"/>
      <c r="Q75" s="657"/>
      <c r="R75" s="657"/>
      <c r="S75" s="657"/>
      <c r="T75" s="657"/>
      <c r="U75" s="657"/>
      <c r="V75" s="657"/>
      <c r="W75" s="658"/>
      <c r="X75" s="657"/>
      <c r="Y75" s="657"/>
    </row>
    <row r="76" spans="1:25" ht="15.75">
      <c r="A76" s="662">
        <v>250</v>
      </c>
      <c r="B76" s="500" t="s">
        <v>591</v>
      </c>
      <c r="C76" s="500" t="s">
        <v>26</v>
      </c>
      <c r="D76" s="500"/>
      <c r="E76" s="501">
        <v>0</v>
      </c>
      <c r="F76" s="501">
        <v>0</v>
      </c>
      <c r="G76" s="635">
        <v>0</v>
      </c>
      <c r="H76" s="636">
        <v>0</v>
      </c>
      <c r="I76" s="636">
        <v>0</v>
      </c>
      <c r="J76" s="637">
        <v>0</v>
      </c>
      <c r="K76" s="495"/>
      <c r="L76" s="495"/>
      <c r="M76" s="495"/>
      <c r="N76" s="536"/>
      <c r="O76" s="493"/>
      <c r="P76" s="542"/>
      <c r="Q76" s="657"/>
      <c r="R76" s="657"/>
      <c r="S76" s="657"/>
      <c r="T76" s="657"/>
      <c r="U76" s="657"/>
      <c r="V76" s="657"/>
      <c r="W76" s="658"/>
      <c r="X76" s="657"/>
      <c r="Y76" s="657"/>
    </row>
    <row r="77" spans="1:25" ht="15.75">
      <c r="A77" s="662">
        <v>260</v>
      </c>
      <c r="B77" s="502" t="s">
        <v>592</v>
      </c>
      <c r="C77" s="502" t="s">
        <v>27</v>
      </c>
      <c r="D77" s="502"/>
      <c r="E77" s="503">
        <v>0</v>
      </c>
      <c r="F77" s="503">
        <v>0</v>
      </c>
      <c r="G77" s="638">
        <v>0</v>
      </c>
      <c r="H77" s="639">
        <v>0</v>
      </c>
      <c r="I77" s="639">
        <v>0</v>
      </c>
      <c r="J77" s="640">
        <v>0</v>
      </c>
      <c r="K77" s="495"/>
      <c r="L77" s="495"/>
      <c r="M77" s="495"/>
      <c r="N77" s="536"/>
      <c r="O77" s="493"/>
      <c r="P77" s="542"/>
      <c r="Q77" s="657"/>
      <c r="R77" s="657"/>
      <c r="S77" s="657"/>
      <c r="T77" s="657"/>
      <c r="U77" s="657"/>
      <c r="V77" s="657"/>
      <c r="W77" s="658"/>
      <c r="X77" s="657"/>
      <c r="Y77" s="657"/>
    </row>
    <row r="78" spans="1:25" ht="15.75">
      <c r="A78" s="662">
        <v>265</v>
      </c>
      <c r="B78" s="502" t="s">
        <v>1116</v>
      </c>
      <c r="C78" s="502" t="s">
        <v>28</v>
      </c>
      <c r="D78" s="502"/>
      <c r="E78" s="503">
        <v>0</v>
      </c>
      <c r="F78" s="503">
        <v>0</v>
      </c>
      <c r="G78" s="638">
        <v>0</v>
      </c>
      <c r="H78" s="639">
        <v>0</v>
      </c>
      <c r="I78" s="639">
        <v>0</v>
      </c>
      <c r="J78" s="640">
        <v>0</v>
      </c>
      <c r="K78" s="495"/>
      <c r="L78" s="495"/>
      <c r="M78" s="495"/>
      <c r="N78" s="536"/>
      <c r="O78" s="493"/>
      <c r="P78" s="542"/>
      <c r="Q78" s="657"/>
      <c r="R78" s="657"/>
      <c r="S78" s="657"/>
      <c r="T78" s="657"/>
      <c r="U78" s="657"/>
      <c r="V78" s="657"/>
      <c r="W78" s="658"/>
      <c r="X78" s="657"/>
      <c r="Y78" s="657"/>
    </row>
    <row r="79" spans="1:25" ht="15.75" customHeight="1" hidden="1">
      <c r="A79" s="662"/>
      <c r="B79" s="502"/>
      <c r="C79" s="502"/>
      <c r="D79" s="502"/>
      <c r="E79" s="503"/>
      <c r="F79" s="503">
        <v>0</v>
      </c>
      <c r="G79" s="638"/>
      <c r="H79" s="639"/>
      <c r="I79" s="639"/>
      <c r="J79" s="640"/>
      <c r="K79" s="495"/>
      <c r="L79" s="495"/>
      <c r="M79" s="495"/>
      <c r="N79" s="536"/>
      <c r="O79" s="493"/>
      <c r="P79" s="542"/>
      <c r="Q79" s="657"/>
      <c r="R79" s="657"/>
      <c r="S79" s="657"/>
      <c r="T79" s="657"/>
      <c r="U79" s="657"/>
      <c r="V79" s="657"/>
      <c r="W79" s="658"/>
      <c r="X79" s="657"/>
      <c r="Y79" s="657"/>
    </row>
    <row r="80" spans="1:25" ht="15.75">
      <c r="A80" s="662">
        <v>270</v>
      </c>
      <c r="B80" s="502" t="s">
        <v>635</v>
      </c>
      <c r="C80" s="502" t="s">
        <v>29</v>
      </c>
      <c r="D80" s="502"/>
      <c r="E80" s="503">
        <v>0</v>
      </c>
      <c r="F80" s="503">
        <v>0</v>
      </c>
      <c r="G80" s="638">
        <v>0</v>
      </c>
      <c r="H80" s="639">
        <v>0</v>
      </c>
      <c r="I80" s="639">
        <v>0</v>
      </c>
      <c r="J80" s="640">
        <v>0</v>
      </c>
      <c r="K80" s="495"/>
      <c r="L80" s="495"/>
      <c r="M80" s="495"/>
      <c r="N80" s="536"/>
      <c r="O80" s="493"/>
      <c r="P80" s="542"/>
      <c r="Q80" s="657"/>
      <c r="R80" s="657"/>
      <c r="S80" s="657"/>
      <c r="T80" s="657"/>
      <c r="U80" s="657"/>
      <c r="V80" s="657"/>
      <c r="W80" s="658"/>
      <c r="X80" s="657"/>
      <c r="Y80" s="657"/>
    </row>
    <row r="81" spans="1:25" ht="15.75">
      <c r="A81" s="662">
        <v>275</v>
      </c>
      <c r="B81" s="507" t="s">
        <v>634</v>
      </c>
      <c r="C81" s="507" t="s">
        <v>30</v>
      </c>
      <c r="D81" s="507"/>
      <c r="E81" s="506">
        <v>0</v>
      </c>
      <c r="F81" s="506">
        <v>0</v>
      </c>
      <c r="G81" s="641">
        <v>0</v>
      </c>
      <c r="H81" s="642">
        <v>0</v>
      </c>
      <c r="I81" s="642">
        <v>0</v>
      </c>
      <c r="J81" s="643">
        <v>0</v>
      </c>
      <c r="K81" s="495"/>
      <c r="L81" s="495"/>
      <c r="M81" s="495"/>
      <c r="N81" s="536"/>
      <c r="O81" s="493"/>
      <c r="P81" s="542"/>
      <c r="Q81" s="657"/>
      <c r="R81" s="657"/>
      <c r="S81" s="657"/>
      <c r="T81" s="657"/>
      <c r="U81" s="657"/>
      <c r="V81" s="657"/>
      <c r="W81" s="658"/>
      <c r="X81" s="657"/>
      <c r="Y81" s="657"/>
    </row>
    <row r="82" spans="1:25" ht="15.75">
      <c r="A82" s="662">
        <v>280</v>
      </c>
      <c r="B82" s="466" t="s">
        <v>1155</v>
      </c>
      <c r="C82" s="467" t="s">
        <v>558</v>
      </c>
      <c r="D82" s="466"/>
      <c r="E82" s="482">
        <v>0</v>
      </c>
      <c r="F82" s="482">
        <v>0</v>
      </c>
      <c r="G82" s="611">
        <v>0</v>
      </c>
      <c r="H82" s="612">
        <v>0</v>
      </c>
      <c r="I82" s="612">
        <v>0</v>
      </c>
      <c r="J82" s="613">
        <v>0</v>
      </c>
      <c r="K82" s="495"/>
      <c r="L82" s="495"/>
      <c r="M82" s="495"/>
      <c r="N82" s="536"/>
      <c r="O82" s="493"/>
      <c r="P82" s="542"/>
      <c r="Q82" s="657"/>
      <c r="R82" s="657"/>
      <c r="S82" s="657"/>
      <c r="T82" s="657"/>
      <c r="U82" s="657"/>
      <c r="V82" s="657"/>
      <c r="W82" s="658"/>
      <c r="X82" s="657"/>
      <c r="Y82" s="657"/>
    </row>
    <row r="83" spans="1:25" ht="15.75">
      <c r="A83" s="662">
        <v>285</v>
      </c>
      <c r="B83" s="457" t="s">
        <v>1117</v>
      </c>
      <c r="C83" s="437" t="s">
        <v>559</v>
      </c>
      <c r="D83" s="457"/>
      <c r="E83" s="478">
        <v>0</v>
      </c>
      <c r="F83" s="478">
        <v>0</v>
      </c>
      <c r="G83" s="614">
        <v>0</v>
      </c>
      <c r="H83" s="615">
        <v>0</v>
      </c>
      <c r="I83" s="615">
        <v>0</v>
      </c>
      <c r="J83" s="616">
        <v>0</v>
      </c>
      <c r="K83" s="495"/>
      <c r="L83" s="495"/>
      <c r="M83" s="495"/>
      <c r="N83" s="536"/>
      <c r="O83" s="493"/>
      <c r="P83" s="542"/>
      <c r="Q83" s="657"/>
      <c r="R83" s="657"/>
      <c r="S83" s="657"/>
      <c r="T83" s="657"/>
      <c r="U83" s="657"/>
      <c r="V83" s="657"/>
      <c r="W83" s="658"/>
      <c r="X83" s="657"/>
      <c r="Y83" s="657"/>
    </row>
    <row r="84" spans="1:25" ht="15.75">
      <c r="A84" s="662">
        <v>290</v>
      </c>
      <c r="B84" s="460" t="s">
        <v>565</v>
      </c>
      <c r="C84" s="458" t="s">
        <v>921</v>
      </c>
      <c r="D84" s="460"/>
      <c r="E84" s="479">
        <v>0</v>
      </c>
      <c r="F84" s="479">
        <v>6447913</v>
      </c>
      <c r="G84" s="617">
        <v>-53201</v>
      </c>
      <c r="H84" s="618">
        <v>6530224</v>
      </c>
      <c r="I84" s="618">
        <v>-806</v>
      </c>
      <c r="J84" s="619">
        <v>-28304</v>
      </c>
      <c r="K84" s="495">
        <v>0</v>
      </c>
      <c r="L84" s="495">
        <v>0</v>
      </c>
      <c r="M84" s="495">
        <v>0</v>
      </c>
      <c r="N84" s="536"/>
      <c r="O84" s="493"/>
      <c r="P84" s="542"/>
      <c r="Q84" s="657"/>
      <c r="R84" s="657"/>
      <c r="S84" s="657"/>
      <c r="T84" s="657"/>
      <c r="U84" s="657"/>
      <c r="V84" s="657"/>
      <c r="W84" s="658"/>
      <c r="X84" s="657"/>
      <c r="Y84" s="657"/>
    </row>
    <row r="85" spans="1:25" ht="15.75">
      <c r="A85" s="662">
        <v>295</v>
      </c>
      <c r="B85" s="500" t="s">
        <v>564</v>
      </c>
      <c r="C85" s="500" t="s">
        <v>922</v>
      </c>
      <c r="D85" s="508"/>
      <c r="E85" s="501">
        <v>0</v>
      </c>
      <c r="F85" s="501">
        <v>0</v>
      </c>
      <c r="G85" s="635">
        <v>0</v>
      </c>
      <c r="H85" s="636">
        <v>0</v>
      </c>
      <c r="I85" s="636">
        <v>0</v>
      </c>
      <c r="J85" s="637">
        <v>0</v>
      </c>
      <c r="K85" s="495"/>
      <c r="L85" s="495"/>
      <c r="M85" s="495"/>
      <c r="N85" s="536"/>
      <c r="O85" s="493"/>
      <c r="P85" s="542"/>
      <c r="Q85" s="657"/>
      <c r="R85" s="657"/>
      <c r="S85" s="657"/>
      <c r="T85" s="657"/>
      <c r="U85" s="657"/>
      <c r="V85" s="657"/>
      <c r="W85" s="658"/>
      <c r="X85" s="657"/>
      <c r="Y85" s="657"/>
    </row>
    <row r="86" spans="1:25" ht="15.75">
      <c r="A86" s="662">
        <v>300</v>
      </c>
      <c r="B86" s="507" t="s">
        <v>594</v>
      </c>
      <c r="C86" s="507" t="s">
        <v>329</v>
      </c>
      <c r="D86" s="509"/>
      <c r="E86" s="506">
        <v>0</v>
      </c>
      <c r="F86" s="506">
        <v>6447913</v>
      </c>
      <c r="G86" s="641">
        <v>-53201</v>
      </c>
      <c r="H86" s="642">
        <v>6530224</v>
      </c>
      <c r="I86" s="642">
        <v>-806</v>
      </c>
      <c r="J86" s="643">
        <v>-28304</v>
      </c>
      <c r="K86" s="495"/>
      <c r="L86" s="495"/>
      <c r="M86" s="495"/>
      <c r="N86" s="536"/>
      <c r="O86" s="493"/>
      <c r="P86" s="542"/>
      <c r="Q86" s="657"/>
      <c r="R86" s="657"/>
      <c r="S86" s="657"/>
      <c r="T86" s="657"/>
      <c r="U86" s="657"/>
      <c r="V86" s="657"/>
      <c r="W86" s="658"/>
      <c r="X86" s="657"/>
      <c r="Y86" s="657"/>
    </row>
    <row r="87" spans="1:25" ht="15.75">
      <c r="A87" s="662">
        <v>310</v>
      </c>
      <c r="B87" s="466" t="s">
        <v>899</v>
      </c>
      <c r="C87" s="467" t="s">
        <v>560</v>
      </c>
      <c r="D87" s="499"/>
      <c r="E87" s="482">
        <v>0</v>
      </c>
      <c r="F87" s="482">
        <v>-170472</v>
      </c>
      <c r="G87" s="611">
        <v>21803</v>
      </c>
      <c r="H87" s="612">
        <v>2913</v>
      </c>
      <c r="I87" s="612">
        <v>0</v>
      </c>
      <c r="J87" s="613">
        <v>-195188</v>
      </c>
      <c r="K87" s="495"/>
      <c r="L87" s="495"/>
      <c r="M87" s="495"/>
      <c r="N87" s="536"/>
      <c r="O87" s="493"/>
      <c r="P87" s="542"/>
      <c r="Q87" s="657"/>
      <c r="R87" s="657"/>
      <c r="S87" s="657"/>
      <c r="T87" s="657"/>
      <c r="U87" s="657"/>
      <c r="V87" s="657"/>
      <c r="W87" s="658"/>
      <c r="X87" s="657"/>
      <c r="Y87" s="657"/>
    </row>
    <row r="88" spans="1:25" ht="15.75">
      <c r="A88" s="662">
        <v>320</v>
      </c>
      <c r="B88" s="457" t="s">
        <v>563</v>
      </c>
      <c r="C88" s="437" t="s">
        <v>31</v>
      </c>
      <c r="D88" s="457"/>
      <c r="E88" s="478">
        <v>0</v>
      </c>
      <c r="F88" s="478">
        <v>396444</v>
      </c>
      <c r="G88" s="614">
        <v>83459</v>
      </c>
      <c r="H88" s="615">
        <v>303321</v>
      </c>
      <c r="I88" s="615">
        <v>9664</v>
      </c>
      <c r="J88" s="616">
        <v>0</v>
      </c>
      <c r="K88" s="495"/>
      <c r="L88" s="495"/>
      <c r="M88" s="495"/>
      <c r="N88" s="536"/>
      <c r="O88" s="493"/>
      <c r="P88" s="542"/>
      <c r="Q88" s="657"/>
      <c r="R88" s="657"/>
      <c r="S88" s="657"/>
      <c r="T88" s="657"/>
      <c r="U88" s="657"/>
      <c r="V88" s="657"/>
      <c r="W88" s="658"/>
      <c r="X88" s="657"/>
      <c r="Y88" s="657"/>
    </row>
    <row r="89" spans="1:25" ht="15.75">
      <c r="A89" s="662">
        <v>330</v>
      </c>
      <c r="B89" s="494" t="s">
        <v>562</v>
      </c>
      <c r="C89" s="494" t="s">
        <v>32</v>
      </c>
      <c r="D89" s="494"/>
      <c r="E89" s="449">
        <v>0</v>
      </c>
      <c r="F89" s="449">
        <v>-7385623</v>
      </c>
      <c r="G89" s="575">
        <v>-480960</v>
      </c>
      <c r="H89" s="576">
        <v>-6830489</v>
      </c>
      <c r="I89" s="576">
        <v>-74174</v>
      </c>
      <c r="J89" s="577">
        <v>0</v>
      </c>
      <c r="K89" s="496"/>
      <c r="L89" s="496"/>
      <c r="M89" s="496"/>
      <c r="N89" s="536"/>
      <c r="O89" s="493"/>
      <c r="P89" s="542"/>
      <c r="Q89" s="657"/>
      <c r="R89" s="657"/>
      <c r="S89" s="657"/>
      <c r="T89" s="657"/>
      <c r="U89" s="657"/>
      <c r="V89" s="657"/>
      <c r="W89" s="658"/>
      <c r="X89" s="657"/>
      <c r="Y89" s="657"/>
    </row>
    <row r="90" spans="1:25" ht="15.75">
      <c r="A90" s="662">
        <v>335</v>
      </c>
      <c r="B90" s="437" t="s">
        <v>561</v>
      </c>
      <c r="C90" s="437" t="s">
        <v>33</v>
      </c>
      <c r="D90" s="494"/>
      <c r="E90" s="449">
        <v>0</v>
      </c>
      <c r="F90" s="449">
        <v>-2505</v>
      </c>
      <c r="G90" s="575">
        <v>0</v>
      </c>
      <c r="H90" s="576">
        <v>-2166</v>
      </c>
      <c r="I90" s="576">
        <v>-339</v>
      </c>
      <c r="J90" s="577">
        <v>0</v>
      </c>
      <c r="K90" s="496"/>
      <c r="L90" s="496"/>
      <c r="M90" s="496"/>
      <c r="N90" s="536"/>
      <c r="O90" s="493"/>
      <c r="P90" s="542"/>
      <c r="Q90" s="657"/>
      <c r="R90" s="657"/>
      <c r="S90" s="657"/>
      <c r="T90" s="657"/>
      <c r="U90" s="657"/>
      <c r="V90" s="657"/>
      <c r="W90" s="658"/>
      <c r="X90" s="657"/>
      <c r="Y90" s="657"/>
    </row>
    <row r="91" spans="1:25" ht="15.75">
      <c r="A91" s="662">
        <v>340</v>
      </c>
      <c r="B91" s="437" t="s">
        <v>39</v>
      </c>
      <c r="C91" s="437" t="s">
        <v>40</v>
      </c>
      <c r="D91" s="437"/>
      <c r="E91" s="449">
        <v>0</v>
      </c>
      <c r="F91" s="449">
        <v>0</v>
      </c>
      <c r="G91" s="575">
        <v>0</v>
      </c>
      <c r="H91" s="576">
        <v>0</v>
      </c>
      <c r="I91" s="576">
        <v>0</v>
      </c>
      <c r="J91" s="577">
        <v>0</v>
      </c>
      <c r="K91" s="496"/>
      <c r="L91" s="496"/>
      <c r="M91" s="496"/>
      <c r="N91" s="536"/>
      <c r="O91" s="493"/>
      <c r="P91" s="542"/>
      <c r="Q91" s="657"/>
      <c r="R91" s="657"/>
      <c r="S91" s="657"/>
      <c r="T91" s="657"/>
      <c r="U91" s="657"/>
      <c r="V91" s="657"/>
      <c r="W91" s="658"/>
      <c r="X91" s="657"/>
      <c r="Y91" s="657"/>
    </row>
    <row r="92" spans="1:25" ht="15.75">
      <c r="A92" s="662">
        <v>345</v>
      </c>
      <c r="B92" s="437" t="s">
        <v>41</v>
      </c>
      <c r="C92" s="494" t="s">
        <v>42</v>
      </c>
      <c r="D92" s="437"/>
      <c r="E92" s="449">
        <v>0</v>
      </c>
      <c r="F92" s="449">
        <v>-9692</v>
      </c>
      <c r="G92" s="575">
        <v>-9692</v>
      </c>
      <c r="H92" s="576">
        <v>0</v>
      </c>
      <c r="I92" s="576">
        <v>0</v>
      </c>
      <c r="J92" s="577">
        <v>0</v>
      </c>
      <c r="K92" s="496"/>
      <c r="L92" s="496"/>
      <c r="M92" s="496"/>
      <c r="N92" s="536"/>
      <c r="O92" s="493"/>
      <c r="P92" s="542"/>
      <c r="Q92" s="657"/>
      <c r="R92" s="657"/>
      <c r="S92" s="657"/>
      <c r="T92" s="657"/>
      <c r="U92" s="657"/>
      <c r="V92" s="657"/>
      <c r="W92" s="658"/>
      <c r="X92" s="657"/>
      <c r="Y92" s="657"/>
    </row>
    <row r="93" spans="1:25" ht="15.75">
      <c r="A93" s="662">
        <v>350</v>
      </c>
      <c r="B93" s="458" t="s">
        <v>1118</v>
      </c>
      <c r="C93" s="458" t="s">
        <v>595</v>
      </c>
      <c r="D93" s="458"/>
      <c r="E93" s="451">
        <v>0</v>
      </c>
      <c r="F93" s="451">
        <v>0</v>
      </c>
      <c r="G93" s="554">
        <v>-138079</v>
      </c>
      <c r="H93" s="555">
        <v>-23120</v>
      </c>
      <c r="I93" s="555">
        <v>161199</v>
      </c>
      <c r="J93" s="556">
        <v>0</v>
      </c>
      <c r="K93" s="496"/>
      <c r="L93" s="496"/>
      <c r="M93" s="496"/>
      <c r="N93" s="536"/>
      <c r="O93" s="493"/>
      <c r="P93" s="542"/>
      <c r="Q93" s="657"/>
      <c r="R93" s="657"/>
      <c r="S93" s="657"/>
      <c r="T93" s="657"/>
      <c r="U93" s="657"/>
      <c r="V93" s="657"/>
      <c r="W93" s="658"/>
      <c r="X93" s="657"/>
      <c r="Y93" s="657"/>
    </row>
    <row r="94" spans="1:25" ht="16.5" thickBot="1">
      <c r="A94" s="663">
        <v>355</v>
      </c>
      <c r="B94" s="510" t="s">
        <v>678</v>
      </c>
      <c r="C94" s="510" t="s">
        <v>677</v>
      </c>
      <c r="D94" s="510"/>
      <c r="E94" s="511">
        <v>0</v>
      </c>
      <c r="F94" s="511">
        <v>0</v>
      </c>
      <c r="G94" s="644">
        <v>-28421</v>
      </c>
      <c r="H94" s="645">
        <v>-22175</v>
      </c>
      <c r="I94" s="645">
        <v>50596</v>
      </c>
      <c r="J94" s="646">
        <v>0</v>
      </c>
      <c r="K94" s="497"/>
      <c r="L94" s="497"/>
      <c r="M94" s="497"/>
      <c r="N94" s="536"/>
      <c r="O94" s="498"/>
      <c r="P94" s="542"/>
      <c r="Q94" s="657"/>
      <c r="R94" s="657"/>
      <c r="S94" s="657"/>
      <c r="T94" s="657"/>
      <c r="U94" s="657"/>
      <c r="V94" s="657"/>
      <c r="W94" s="658"/>
      <c r="X94" s="657"/>
      <c r="Y94" s="657"/>
    </row>
    <row r="95" spans="2:25" ht="15.75" hidden="1" thickBot="1">
      <c r="B95" s="416" t="s">
        <v>541</v>
      </c>
      <c r="C95" s="416"/>
      <c r="D95" s="416"/>
      <c r="E95" s="417"/>
      <c r="F95" s="417"/>
      <c r="G95" s="417"/>
      <c r="H95" s="417"/>
      <c r="I95" s="417"/>
      <c r="J95" s="417"/>
      <c r="K95" s="291"/>
      <c r="L95" s="291"/>
      <c r="M95" s="291"/>
      <c r="N95" s="538"/>
      <c r="O95" s="303"/>
      <c r="P95" s="542"/>
      <c r="Q95" s="657"/>
      <c r="R95" s="657"/>
      <c r="S95" s="657"/>
      <c r="T95" s="657"/>
      <c r="U95" s="657"/>
      <c r="V95" s="657"/>
      <c r="W95" s="658"/>
      <c r="X95" s="657"/>
      <c r="Y95" s="657"/>
    </row>
    <row r="96" spans="2:25" ht="15.75" hidden="1" thickBot="1">
      <c r="B96" s="416" t="s">
        <v>542</v>
      </c>
      <c r="C96" s="416"/>
      <c r="D96" s="416"/>
      <c r="E96" s="417"/>
      <c r="F96" s="417"/>
      <c r="G96" s="417"/>
      <c r="H96" s="417"/>
      <c r="I96" s="417"/>
      <c r="J96" s="417"/>
      <c r="K96" s="291"/>
      <c r="L96" s="291"/>
      <c r="M96" s="291"/>
      <c r="N96" s="538"/>
      <c r="O96" s="303"/>
      <c r="P96" s="542"/>
      <c r="Q96" s="657"/>
      <c r="R96" s="657"/>
      <c r="S96" s="657"/>
      <c r="T96" s="657"/>
      <c r="U96" s="657"/>
      <c r="V96" s="657"/>
      <c r="W96" s="658"/>
      <c r="X96" s="657"/>
      <c r="Y96" s="657"/>
    </row>
    <row r="97" spans="2:25" ht="15.75" hidden="1" thickBot="1">
      <c r="B97" s="416" t="s">
        <v>543</v>
      </c>
      <c r="C97" s="416"/>
      <c r="D97" s="416"/>
      <c r="E97" s="417"/>
      <c r="F97" s="417"/>
      <c r="G97" s="417"/>
      <c r="H97" s="417"/>
      <c r="I97" s="417"/>
      <c r="J97" s="418"/>
      <c r="K97" s="312"/>
      <c r="L97" s="312"/>
      <c r="M97" s="312"/>
      <c r="N97" s="538"/>
      <c r="O97" s="303"/>
      <c r="P97" s="542"/>
      <c r="Q97" s="657"/>
      <c r="R97" s="657"/>
      <c r="S97" s="657"/>
      <c r="T97" s="657"/>
      <c r="U97" s="657"/>
      <c r="V97" s="657"/>
      <c r="W97" s="658"/>
      <c r="X97" s="657"/>
      <c r="Y97" s="657"/>
    </row>
    <row r="98" spans="2:25" ht="15.75" hidden="1" thickBot="1">
      <c r="B98" s="419" t="s">
        <v>544</v>
      </c>
      <c r="C98" s="420"/>
      <c r="D98" s="420"/>
      <c r="E98" s="417"/>
      <c r="F98" s="417"/>
      <c r="G98" s="417"/>
      <c r="H98" s="417"/>
      <c r="I98" s="417"/>
      <c r="J98" s="418"/>
      <c r="K98" s="312"/>
      <c r="L98" s="312"/>
      <c r="M98" s="312"/>
      <c r="N98" s="538"/>
      <c r="O98" s="303"/>
      <c r="P98" s="542"/>
      <c r="Q98" s="657"/>
      <c r="R98" s="657"/>
      <c r="S98" s="657"/>
      <c r="T98" s="657"/>
      <c r="U98" s="657"/>
      <c r="V98" s="657"/>
      <c r="W98" s="658"/>
      <c r="X98" s="657"/>
      <c r="Y98" s="657"/>
    </row>
    <row r="99" spans="2:25" ht="15.75" hidden="1" thickBot="1">
      <c r="B99" s="419"/>
      <c r="C99" s="419"/>
      <c r="D99" s="419"/>
      <c r="E99" s="421"/>
      <c r="F99" s="421"/>
      <c r="G99" s="421"/>
      <c r="H99" s="421"/>
      <c r="I99" s="421"/>
      <c r="J99" s="421"/>
      <c r="K99" s="314"/>
      <c r="L99" s="314"/>
      <c r="M99" s="314"/>
      <c r="N99" s="537"/>
      <c r="O99" s="294"/>
      <c r="P99" s="542"/>
      <c r="Q99" s="657"/>
      <c r="R99" s="657"/>
      <c r="S99" s="657"/>
      <c r="T99" s="657"/>
      <c r="U99" s="657"/>
      <c r="V99" s="657"/>
      <c r="W99" s="658"/>
      <c r="X99" s="657"/>
      <c r="Y99" s="657"/>
    </row>
    <row r="100" spans="2:25" ht="15.75" hidden="1" thickBot="1">
      <c r="B100" s="420" t="s">
        <v>545</v>
      </c>
      <c r="C100" s="420"/>
      <c r="D100" s="420"/>
      <c r="E100" s="421"/>
      <c r="F100" s="421"/>
      <c r="G100" s="421"/>
      <c r="H100" s="421"/>
      <c r="I100" s="421"/>
      <c r="J100" s="421"/>
      <c r="K100" s="313"/>
      <c r="L100" s="313"/>
      <c r="M100" s="313"/>
      <c r="N100" s="537"/>
      <c r="O100" s="294"/>
      <c r="P100" s="542"/>
      <c r="Q100" s="657"/>
      <c r="R100" s="657"/>
      <c r="S100" s="657"/>
      <c r="T100" s="657"/>
      <c r="U100" s="657"/>
      <c r="V100" s="657"/>
      <c r="W100" s="658"/>
      <c r="X100" s="657"/>
      <c r="Y100" s="657"/>
    </row>
    <row r="101" spans="2:25" ht="15.75" hidden="1" thickBot="1">
      <c r="B101" s="416" t="s">
        <v>543</v>
      </c>
      <c r="C101" s="416"/>
      <c r="D101" s="416"/>
      <c r="E101" s="421"/>
      <c r="F101" s="422"/>
      <c r="G101" s="422"/>
      <c r="H101" s="422"/>
      <c r="I101" s="421"/>
      <c r="J101" s="421"/>
      <c r="K101" s="314"/>
      <c r="L101" s="314"/>
      <c r="M101" s="314"/>
      <c r="N101" s="537"/>
      <c r="O101" s="294"/>
      <c r="P101" s="542"/>
      <c r="Q101" s="657"/>
      <c r="R101" s="657"/>
      <c r="S101" s="657"/>
      <c r="T101" s="657"/>
      <c r="U101" s="657"/>
      <c r="V101" s="657"/>
      <c r="W101" s="658"/>
      <c r="X101" s="657"/>
      <c r="Y101" s="657"/>
    </row>
    <row r="102" spans="2:25" ht="15.75" hidden="1" thickBot="1">
      <c r="B102" s="419" t="s">
        <v>544</v>
      </c>
      <c r="C102" s="419"/>
      <c r="D102" s="419"/>
      <c r="E102" s="421"/>
      <c r="F102" s="422"/>
      <c r="G102" s="422"/>
      <c r="H102" s="422"/>
      <c r="I102" s="421"/>
      <c r="J102" s="421"/>
      <c r="K102" s="314"/>
      <c r="L102" s="314"/>
      <c r="M102" s="313"/>
      <c r="N102" s="539"/>
      <c r="O102" s="294"/>
      <c r="P102" s="542"/>
      <c r="Q102" s="657"/>
      <c r="R102" s="657"/>
      <c r="S102" s="657"/>
      <c r="T102" s="657"/>
      <c r="U102" s="657"/>
      <c r="V102" s="657"/>
      <c r="W102" s="658"/>
      <c r="X102" s="657"/>
      <c r="Y102" s="657"/>
    </row>
    <row r="103" spans="2:25" ht="16.5" thickTop="1">
      <c r="B103" s="908">
        <v>0</v>
      </c>
      <c r="C103" s="676"/>
      <c r="D103" s="676"/>
      <c r="E103" s="677">
        <v>0</v>
      </c>
      <c r="F103" s="677">
        <v>0</v>
      </c>
      <c r="G103" s="678">
        <v>0</v>
      </c>
      <c r="H103" s="678">
        <v>0</v>
      </c>
      <c r="I103" s="678">
        <v>0</v>
      </c>
      <c r="J103" s="678">
        <v>0</v>
      </c>
      <c r="K103" s="315"/>
      <c r="L103" s="315"/>
      <c r="M103" s="315"/>
      <c r="N103" s="539"/>
      <c r="O103" s="294"/>
      <c r="P103" s="542"/>
      <c r="Q103" s="657"/>
      <c r="R103" s="657"/>
      <c r="S103" s="657"/>
      <c r="T103" s="657"/>
      <c r="U103" s="657"/>
      <c r="V103" s="657"/>
      <c r="W103" s="658"/>
      <c r="X103" s="657"/>
      <c r="Y103" s="657"/>
    </row>
    <row r="104" spans="2:25" ht="15.75">
      <c r="B104" s="423"/>
      <c r="C104" s="423"/>
      <c r="D104" s="423"/>
      <c r="E104" s="424"/>
      <c r="F104" s="683"/>
      <c r="G104" s="680"/>
      <c r="H104" s="408"/>
      <c r="I104" s="408"/>
      <c r="K104" s="315"/>
      <c r="L104" s="315"/>
      <c r="M104" s="315"/>
      <c r="N104" s="539"/>
      <c r="O104" s="294"/>
      <c r="P104" s="540"/>
      <c r="Q104" s="657"/>
      <c r="R104" s="657"/>
      <c r="S104" s="657"/>
      <c r="T104" s="657"/>
      <c r="U104" s="657"/>
      <c r="V104" s="657"/>
      <c r="W104" s="658"/>
      <c r="X104" s="657"/>
      <c r="Y104" s="657"/>
    </row>
    <row r="105" spans="2:25" ht="19.5" customHeight="1">
      <c r="B105" s="897">
        <v>0</v>
      </c>
      <c r="C105" s="423"/>
      <c r="D105" s="423"/>
      <c r="E105" s="684"/>
      <c r="F105" s="279"/>
      <c r="G105" s="898" t="s">
        <v>1620</v>
      </c>
      <c r="H105" s="898">
        <v>0</v>
      </c>
      <c r="I105" s="899"/>
      <c r="J105" s="948" t="s">
        <v>1624</v>
      </c>
      <c r="K105" s="315"/>
      <c r="L105" s="315"/>
      <c r="M105" s="315"/>
      <c r="N105" s="539"/>
      <c r="O105" s="294"/>
      <c r="P105" s="540"/>
      <c r="Q105" s="657"/>
      <c r="R105" s="657"/>
      <c r="S105" s="657"/>
      <c r="T105" s="657"/>
      <c r="U105" s="657"/>
      <c r="V105" s="657"/>
      <c r="W105" s="658"/>
      <c r="X105" s="657"/>
      <c r="Y105" s="657"/>
    </row>
    <row r="106" spans="2:25" ht="15.75">
      <c r="B106" s="688" t="s">
        <v>1131</v>
      </c>
      <c r="C106" s="900"/>
      <c r="D106" s="900"/>
      <c r="E106" s="901"/>
      <c r="F106" s="901"/>
      <c r="G106" s="1016" t="s">
        <v>1130</v>
      </c>
      <c r="H106" s="1016"/>
      <c r="I106" s="902"/>
      <c r="J106" s="689" t="s">
        <v>1129</v>
      </c>
      <c r="K106" s="315"/>
      <c r="L106" s="315"/>
      <c r="M106" s="315"/>
      <c r="N106" s="539"/>
      <c r="O106" s="294"/>
      <c r="P106" s="540"/>
      <c r="Q106" s="657"/>
      <c r="R106" s="657"/>
      <c r="S106" s="657"/>
      <c r="T106" s="657"/>
      <c r="U106" s="657"/>
      <c r="V106" s="657"/>
      <c r="W106" s="658"/>
      <c r="X106" s="657"/>
      <c r="Y106" s="657"/>
    </row>
    <row r="107" spans="2:25" ht="17.25" customHeight="1">
      <c r="B107" s="681" t="s">
        <v>1122</v>
      </c>
      <c r="C107" s="427"/>
      <c r="D107" s="427"/>
      <c r="E107" s="944"/>
      <c r="F107" s="903"/>
      <c r="G107" s="408"/>
      <c r="H107" s="408"/>
      <c r="I107" s="408"/>
      <c r="J107" s="408"/>
      <c r="K107" s="315"/>
      <c r="L107" s="315"/>
      <c r="M107" s="315"/>
      <c r="N107" s="539"/>
      <c r="O107" s="294"/>
      <c r="P107" s="540"/>
      <c r="Q107" s="657"/>
      <c r="R107" s="657"/>
      <c r="S107" s="657"/>
      <c r="T107" s="657"/>
      <c r="U107" s="657"/>
      <c r="V107" s="657"/>
      <c r="W107" s="658"/>
      <c r="X107" s="657"/>
      <c r="Y107" s="657"/>
    </row>
    <row r="108" spans="2:25" ht="17.25" customHeight="1">
      <c r="B108" s="899"/>
      <c r="C108" s="425"/>
      <c r="D108" s="423"/>
      <c r="E108" s="1007" t="s">
        <v>1617</v>
      </c>
      <c r="F108" s="1007"/>
      <c r="G108" s="408"/>
      <c r="H108" s="408"/>
      <c r="I108" s="408"/>
      <c r="J108" s="408"/>
      <c r="K108" s="315"/>
      <c r="L108" s="315"/>
      <c r="M108" s="315"/>
      <c r="N108" s="539"/>
      <c r="O108" s="294"/>
      <c r="P108" s="540"/>
      <c r="Q108" s="657"/>
      <c r="R108" s="657"/>
      <c r="S108" s="657"/>
      <c r="T108" s="657"/>
      <c r="U108" s="657"/>
      <c r="V108" s="657"/>
      <c r="W108" s="658"/>
      <c r="X108" s="657"/>
      <c r="Y108" s="657"/>
    </row>
    <row r="109" spans="2:25" ht="19.5" customHeight="1">
      <c r="B109" s="427"/>
      <c r="E109" s="408"/>
      <c r="F109" s="408"/>
      <c r="G109" s="408"/>
      <c r="H109" s="408"/>
      <c r="I109" s="408"/>
      <c r="J109" s="408"/>
      <c r="K109" s="315"/>
      <c r="L109" s="315"/>
      <c r="M109" s="315"/>
      <c r="N109" s="539"/>
      <c r="O109" s="294"/>
      <c r="P109" s="540"/>
      <c r="Q109" s="657"/>
      <c r="R109" s="657"/>
      <c r="S109" s="657"/>
      <c r="T109" s="657"/>
      <c r="U109" s="657"/>
      <c r="V109" s="657"/>
      <c r="W109" s="658"/>
      <c r="X109" s="657"/>
      <c r="Y109" s="657"/>
    </row>
    <row r="110" spans="5:25" ht="15.75" customHeight="1">
      <c r="E110" s="408"/>
      <c r="F110" s="408"/>
      <c r="G110" s="408"/>
      <c r="H110" s="408"/>
      <c r="I110" s="408"/>
      <c r="J110" s="408"/>
      <c r="K110" s="315"/>
      <c r="L110" s="315"/>
      <c r="M110" s="315"/>
      <c r="N110" s="539"/>
      <c r="O110" s="294"/>
      <c r="P110" s="540"/>
      <c r="Q110" s="657"/>
      <c r="R110" s="657"/>
      <c r="S110" s="657"/>
      <c r="T110" s="657"/>
      <c r="U110" s="657"/>
      <c r="V110" s="657"/>
      <c r="W110" s="658"/>
      <c r="X110" s="657"/>
      <c r="Y110" s="657"/>
    </row>
    <row r="111" spans="2:25" ht="15">
      <c r="B111" s="682" t="s">
        <v>1113</v>
      </c>
      <c r="C111" s="423"/>
      <c r="D111" s="423"/>
      <c r="E111" s="903"/>
      <c r="F111" s="903"/>
      <c r="G111" s="408"/>
      <c r="H111" s="682" t="s">
        <v>1128</v>
      </c>
      <c r="I111" s="945"/>
      <c r="J111" s="904"/>
      <c r="K111" s="315"/>
      <c r="L111" s="315"/>
      <c r="M111" s="315"/>
      <c r="N111" s="539"/>
      <c r="O111" s="294"/>
      <c r="P111" s="540"/>
      <c r="Q111" s="657"/>
      <c r="R111" s="657"/>
      <c r="S111" s="657"/>
      <c r="T111" s="657"/>
      <c r="U111" s="657"/>
      <c r="V111" s="657"/>
      <c r="W111" s="658"/>
      <c r="X111" s="657"/>
      <c r="Y111" s="657"/>
    </row>
    <row r="112" spans="5:25" ht="18" customHeight="1">
      <c r="E112" s="1007" t="s">
        <v>1618</v>
      </c>
      <c r="F112" s="1007"/>
      <c r="G112" s="905"/>
      <c r="H112" s="408"/>
      <c r="I112" s="1007" t="s">
        <v>1619</v>
      </c>
      <c r="J112" s="1007"/>
      <c r="K112" s="315"/>
      <c r="L112" s="315"/>
      <c r="M112" s="315"/>
      <c r="N112" s="539"/>
      <c r="O112" s="294"/>
      <c r="P112" s="540"/>
      <c r="Q112" s="657"/>
      <c r="R112" s="657"/>
      <c r="S112" s="657"/>
      <c r="T112" s="657"/>
      <c r="U112" s="657"/>
      <c r="V112" s="657"/>
      <c r="W112" s="658"/>
      <c r="X112" s="657"/>
      <c r="Y112" s="657"/>
    </row>
    <row r="113" spans="1:16" ht="12.75">
      <c r="A113" s="664"/>
      <c r="B113" s="664"/>
      <c r="C113" s="664"/>
      <c r="D113" s="664"/>
      <c r="E113" s="665"/>
      <c r="F113" s="665"/>
      <c r="G113" s="665"/>
      <c r="H113" s="665"/>
      <c r="I113" s="665"/>
      <c r="J113" s="665"/>
      <c r="K113" s="665"/>
      <c r="L113" s="665"/>
      <c r="M113" s="665"/>
      <c r="N113" s="664"/>
      <c r="O113" s="664"/>
      <c r="P113" s="664"/>
    </row>
    <row r="114" spans="1:16" ht="12.75">
      <c r="A114" s="664"/>
      <c r="B114" s="664"/>
      <c r="C114" s="664"/>
      <c r="D114" s="664"/>
      <c r="E114" s="665"/>
      <c r="F114" s="665"/>
      <c r="G114" s="665"/>
      <c r="H114" s="665"/>
      <c r="I114" s="665"/>
      <c r="J114" s="665"/>
      <c r="K114" s="665"/>
      <c r="L114" s="665"/>
      <c r="M114" s="665"/>
      <c r="N114" s="664"/>
      <c r="O114" s="664"/>
      <c r="P114" s="664"/>
    </row>
    <row r="115" spans="1:16" ht="12.75">
      <c r="A115" s="664"/>
      <c r="B115" s="664"/>
      <c r="C115" s="664"/>
      <c r="D115" s="664"/>
      <c r="E115" s="665"/>
      <c r="F115" s="665"/>
      <c r="G115" s="665"/>
      <c r="H115" s="665"/>
      <c r="I115" s="665"/>
      <c r="J115" s="665"/>
      <c r="K115" s="665"/>
      <c r="L115" s="665"/>
      <c r="M115" s="665"/>
      <c r="N115" s="664"/>
      <c r="O115" s="664"/>
      <c r="P115" s="664"/>
    </row>
    <row r="116" spans="1:16" ht="12.75">
      <c r="A116" s="664"/>
      <c r="B116" s="664"/>
      <c r="C116" s="664"/>
      <c r="D116" s="664"/>
      <c r="E116" s="665"/>
      <c r="F116" s="665"/>
      <c r="G116" s="665"/>
      <c r="H116" s="665"/>
      <c r="I116" s="665"/>
      <c r="J116" s="665"/>
      <c r="K116" s="665"/>
      <c r="L116" s="665"/>
      <c r="M116" s="665"/>
      <c r="N116" s="664"/>
      <c r="O116" s="664"/>
      <c r="P116" s="664"/>
    </row>
    <row r="117" spans="1:16" ht="12.75">
      <c r="A117" s="664"/>
      <c r="B117" s="664"/>
      <c r="C117" s="664"/>
      <c r="D117" s="664"/>
      <c r="E117" s="665"/>
      <c r="F117" s="665"/>
      <c r="G117" s="665"/>
      <c r="H117" s="665"/>
      <c r="I117" s="665"/>
      <c r="J117" s="665"/>
      <c r="K117" s="665"/>
      <c r="L117" s="665"/>
      <c r="M117" s="665"/>
      <c r="N117" s="664"/>
      <c r="O117" s="664"/>
      <c r="P117" s="664"/>
    </row>
    <row r="118" spans="1:16" ht="12.75">
      <c r="A118" s="664"/>
      <c r="B118" s="664"/>
      <c r="C118" s="664"/>
      <c r="D118" s="664"/>
      <c r="E118" s="665"/>
      <c r="F118" s="665"/>
      <c r="G118" s="665"/>
      <c r="H118" s="665"/>
      <c r="I118" s="665"/>
      <c r="J118" s="665"/>
      <c r="K118" s="665"/>
      <c r="L118" s="665"/>
      <c r="M118" s="665"/>
      <c r="N118" s="664"/>
      <c r="O118" s="664"/>
      <c r="P118" s="664"/>
    </row>
    <row r="119" spans="1:16" ht="12.75">
      <c r="A119" s="664"/>
      <c r="B119" s="664"/>
      <c r="C119" s="664"/>
      <c r="D119" s="664"/>
      <c r="E119" s="665"/>
      <c r="F119" s="665"/>
      <c r="G119" s="665"/>
      <c r="H119" s="665"/>
      <c r="I119" s="665"/>
      <c r="J119" s="665"/>
      <c r="K119" s="665"/>
      <c r="L119" s="665"/>
      <c r="M119" s="665"/>
      <c r="N119" s="664"/>
      <c r="O119" s="664"/>
      <c r="P119" s="664"/>
    </row>
    <row r="120" spans="1:16" ht="12.75">
      <c r="A120" s="664"/>
      <c r="B120" s="664"/>
      <c r="C120" s="664"/>
      <c r="D120" s="664"/>
      <c r="E120" s="665"/>
      <c r="F120" s="665"/>
      <c r="G120" s="665"/>
      <c r="H120" s="665"/>
      <c r="I120" s="665"/>
      <c r="J120" s="665"/>
      <c r="K120" s="665"/>
      <c r="L120" s="665"/>
      <c r="M120" s="665"/>
      <c r="N120" s="664"/>
      <c r="O120" s="664"/>
      <c r="P120" s="664"/>
    </row>
    <row r="121" spans="1:16" ht="12.75">
      <c r="A121" s="664"/>
      <c r="B121" s="664"/>
      <c r="C121" s="664"/>
      <c r="D121" s="664"/>
      <c r="E121" s="665"/>
      <c r="F121" s="665"/>
      <c r="G121" s="665"/>
      <c r="H121" s="665"/>
      <c r="I121" s="665"/>
      <c r="J121" s="665"/>
      <c r="K121" s="665"/>
      <c r="L121" s="665"/>
      <c r="M121" s="665"/>
      <c r="N121" s="664"/>
      <c r="O121" s="664"/>
      <c r="P121" s="664"/>
    </row>
    <row r="122" spans="1:16" ht="12.75">
      <c r="A122" s="664"/>
      <c r="B122" s="664"/>
      <c r="C122" s="664"/>
      <c r="D122" s="664"/>
      <c r="E122" s="665"/>
      <c r="F122" s="665"/>
      <c r="G122" s="665"/>
      <c r="H122" s="665"/>
      <c r="I122" s="665"/>
      <c r="J122" s="665"/>
      <c r="K122" s="665"/>
      <c r="L122" s="665"/>
      <c r="M122" s="665"/>
      <c r="N122" s="664"/>
      <c r="O122" s="664"/>
      <c r="P122" s="664"/>
    </row>
    <row r="123" spans="1:16" ht="12.75">
      <c r="A123" s="664"/>
      <c r="B123" s="664"/>
      <c r="C123" s="664"/>
      <c r="D123" s="664"/>
      <c r="E123" s="665"/>
      <c r="F123" s="665"/>
      <c r="G123" s="665"/>
      <c r="H123" s="665"/>
      <c r="I123" s="665"/>
      <c r="J123" s="665"/>
      <c r="K123" s="665"/>
      <c r="L123" s="665"/>
      <c r="M123" s="665"/>
      <c r="N123" s="664"/>
      <c r="O123" s="664"/>
      <c r="P123" s="664"/>
    </row>
    <row r="124" spans="1:16" ht="12.75">
      <c r="A124" s="664"/>
      <c r="B124" s="664"/>
      <c r="C124" s="664"/>
      <c r="D124" s="664"/>
      <c r="E124" s="665"/>
      <c r="F124" s="665"/>
      <c r="G124" s="665"/>
      <c r="H124" s="665"/>
      <c r="I124" s="665"/>
      <c r="J124" s="665"/>
      <c r="K124" s="665"/>
      <c r="L124" s="665"/>
      <c r="M124" s="665"/>
      <c r="N124" s="664"/>
      <c r="O124" s="664"/>
      <c r="P124" s="664"/>
    </row>
    <row r="125" spans="1:16" ht="12.75">
      <c r="A125" s="664"/>
      <c r="B125" s="664"/>
      <c r="C125" s="664"/>
      <c r="D125" s="664"/>
      <c r="E125" s="665"/>
      <c r="F125" s="665"/>
      <c r="G125" s="665"/>
      <c r="H125" s="665"/>
      <c r="I125" s="665"/>
      <c r="J125" s="665"/>
      <c r="K125" s="665"/>
      <c r="L125" s="665"/>
      <c r="M125" s="665"/>
      <c r="N125" s="664"/>
      <c r="O125" s="664"/>
      <c r="P125" s="664"/>
    </row>
    <row r="126" spans="1:16" ht="12.75">
      <c r="A126" s="664"/>
      <c r="B126" s="664"/>
      <c r="C126" s="664"/>
      <c r="D126" s="664"/>
      <c r="E126" s="665"/>
      <c r="F126" s="665"/>
      <c r="G126" s="665"/>
      <c r="H126" s="665"/>
      <c r="I126" s="665"/>
      <c r="J126" s="665"/>
      <c r="K126" s="665"/>
      <c r="L126" s="665"/>
      <c r="M126" s="665"/>
      <c r="N126" s="664"/>
      <c r="O126" s="664"/>
      <c r="P126" s="664"/>
    </row>
    <row r="127" spans="1:16" ht="12.75">
      <c r="A127" s="664"/>
      <c r="B127" s="664"/>
      <c r="C127" s="664"/>
      <c r="D127" s="664"/>
      <c r="E127" s="665"/>
      <c r="F127" s="665"/>
      <c r="G127" s="665"/>
      <c r="H127" s="665"/>
      <c r="I127" s="665"/>
      <c r="J127" s="665"/>
      <c r="K127" s="665"/>
      <c r="L127" s="665"/>
      <c r="M127" s="665"/>
      <c r="N127" s="664"/>
      <c r="O127" s="664"/>
      <c r="P127" s="664"/>
    </row>
    <row r="128" spans="1:16" ht="12.75">
      <c r="A128" s="664"/>
      <c r="B128" s="664"/>
      <c r="C128" s="664"/>
      <c r="D128" s="664"/>
      <c r="E128" s="665"/>
      <c r="F128" s="665"/>
      <c r="G128" s="665"/>
      <c r="H128" s="665"/>
      <c r="I128" s="665"/>
      <c r="J128" s="665"/>
      <c r="K128" s="665"/>
      <c r="L128" s="665"/>
      <c r="M128" s="665"/>
      <c r="N128" s="664"/>
      <c r="O128" s="664"/>
      <c r="P128" s="664"/>
    </row>
    <row r="129" spans="1:16" ht="12.75">
      <c r="A129" s="664"/>
      <c r="B129" s="664"/>
      <c r="C129" s="664"/>
      <c r="D129" s="664"/>
      <c r="E129" s="665"/>
      <c r="F129" s="665"/>
      <c r="G129" s="665"/>
      <c r="H129" s="665"/>
      <c r="I129" s="665"/>
      <c r="J129" s="665"/>
      <c r="K129" s="665"/>
      <c r="L129" s="665"/>
      <c r="M129" s="665"/>
      <c r="N129" s="664"/>
      <c r="O129" s="664"/>
      <c r="P129" s="664"/>
    </row>
    <row r="130" spans="1:16" ht="12.75">
      <c r="A130" s="664"/>
      <c r="B130" s="664"/>
      <c r="C130" s="664"/>
      <c r="D130" s="664"/>
      <c r="E130" s="665"/>
      <c r="F130" s="665"/>
      <c r="G130" s="665"/>
      <c r="H130" s="665"/>
      <c r="I130" s="665"/>
      <c r="J130" s="665"/>
      <c r="K130" s="665"/>
      <c r="L130" s="665"/>
      <c r="M130" s="665"/>
      <c r="N130" s="664"/>
      <c r="O130" s="664"/>
      <c r="P130" s="664"/>
    </row>
    <row r="131" spans="1:16" ht="12.75">
      <c r="A131" s="664"/>
      <c r="B131" s="664"/>
      <c r="C131" s="664"/>
      <c r="D131" s="664"/>
      <c r="E131" s="665"/>
      <c r="F131" s="665"/>
      <c r="G131" s="665"/>
      <c r="H131" s="665"/>
      <c r="I131" s="665"/>
      <c r="J131" s="665"/>
      <c r="K131" s="665"/>
      <c r="L131" s="665"/>
      <c r="M131" s="665"/>
      <c r="N131" s="664"/>
      <c r="O131" s="664"/>
      <c r="P131" s="664"/>
    </row>
    <row r="132" spans="1:16" ht="12.75">
      <c r="A132" s="664"/>
      <c r="B132" s="664"/>
      <c r="C132" s="664"/>
      <c r="D132" s="664"/>
      <c r="E132" s="665"/>
      <c r="F132" s="665"/>
      <c r="G132" s="665"/>
      <c r="H132" s="665"/>
      <c r="I132" s="665"/>
      <c r="J132" s="665"/>
      <c r="K132" s="665"/>
      <c r="L132" s="665"/>
      <c r="M132" s="665"/>
      <c r="N132" s="664"/>
      <c r="O132" s="664"/>
      <c r="P132" s="664"/>
    </row>
    <row r="133" spans="1:16" ht="12.75">
      <c r="A133" s="664"/>
      <c r="B133" s="664"/>
      <c r="C133" s="664"/>
      <c r="D133" s="664"/>
      <c r="E133" s="665"/>
      <c r="F133" s="665"/>
      <c r="G133" s="665"/>
      <c r="H133" s="665"/>
      <c r="I133" s="665"/>
      <c r="J133" s="665"/>
      <c r="K133" s="665"/>
      <c r="L133" s="665"/>
      <c r="M133" s="665"/>
      <c r="N133" s="664"/>
      <c r="O133" s="664"/>
      <c r="P133" s="664"/>
    </row>
    <row r="134" spans="1:16" ht="12.75">
      <c r="A134" s="664"/>
      <c r="B134" s="664"/>
      <c r="C134" s="664"/>
      <c r="D134" s="664"/>
      <c r="E134" s="665"/>
      <c r="F134" s="665"/>
      <c r="G134" s="665"/>
      <c r="H134" s="665"/>
      <c r="I134" s="665"/>
      <c r="J134" s="665"/>
      <c r="K134" s="665"/>
      <c r="L134" s="665"/>
      <c r="M134" s="665"/>
      <c r="N134" s="664"/>
      <c r="O134" s="664"/>
      <c r="P134" s="664"/>
    </row>
    <row r="135" spans="1:16" ht="12.75">
      <c r="A135" s="664"/>
      <c r="B135" s="664"/>
      <c r="C135" s="664"/>
      <c r="D135" s="664"/>
      <c r="E135" s="665"/>
      <c r="F135" s="665"/>
      <c r="G135" s="665"/>
      <c r="H135" s="665"/>
      <c r="I135" s="665"/>
      <c r="J135" s="665"/>
      <c r="K135" s="665"/>
      <c r="L135" s="665"/>
      <c r="M135" s="665"/>
      <c r="N135" s="664"/>
      <c r="O135" s="664"/>
      <c r="P135" s="664"/>
    </row>
    <row r="136" spans="1:16" ht="12.75">
      <c r="A136" s="664"/>
      <c r="B136" s="664"/>
      <c r="C136" s="664"/>
      <c r="D136" s="664"/>
      <c r="E136" s="665"/>
      <c r="F136" s="665"/>
      <c r="G136" s="665"/>
      <c r="H136" s="665"/>
      <c r="I136" s="665"/>
      <c r="J136" s="665"/>
      <c r="K136" s="665"/>
      <c r="L136" s="665"/>
      <c r="M136" s="665"/>
      <c r="N136" s="664"/>
      <c r="O136" s="664"/>
      <c r="P136" s="664"/>
    </row>
    <row r="137" spans="1:16" ht="12.75">
      <c r="A137" s="664"/>
      <c r="B137" s="664"/>
      <c r="C137" s="664"/>
      <c r="D137" s="664"/>
      <c r="E137" s="665"/>
      <c r="F137" s="665"/>
      <c r="G137" s="665"/>
      <c r="H137" s="665"/>
      <c r="I137" s="665"/>
      <c r="J137" s="665"/>
      <c r="K137" s="665"/>
      <c r="L137" s="665"/>
      <c r="M137" s="665"/>
      <c r="N137" s="664"/>
      <c r="O137" s="664"/>
      <c r="P137" s="664"/>
    </row>
    <row r="138" spans="1:16" ht="12.75">
      <c r="A138" s="664"/>
      <c r="B138" s="664"/>
      <c r="C138" s="664"/>
      <c r="D138" s="664"/>
      <c r="E138" s="665"/>
      <c r="F138" s="665"/>
      <c r="G138" s="665"/>
      <c r="H138" s="665"/>
      <c r="I138" s="665"/>
      <c r="J138" s="665"/>
      <c r="K138" s="665"/>
      <c r="L138" s="665"/>
      <c r="M138" s="665"/>
      <c r="N138" s="664"/>
      <c r="O138" s="664"/>
      <c r="P138" s="664"/>
    </row>
    <row r="139" spans="1:16" ht="12.75">
      <c r="A139" s="664"/>
      <c r="B139" s="664"/>
      <c r="C139" s="664"/>
      <c r="D139" s="664"/>
      <c r="E139" s="665"/>
      <c r="F139" s="665"/>
      <c r="G139" s="665"/>
      <c r="H139" s="665"/>
      <c r="I139" s="665"/>
      <c r="J139" s="665"/>
      <c r="K139" s="665"/>
      <c r="L139" s="665"/>
      <c r="M139" s="665"/>
      <c r="N139" s="664"/>
      <c r="O139" s="664"/>
      <c r="P139" s="664"/>
    </row>
    <row r="140" spans="1:16" ht="12.75">
      <c r="A140" s="664"/>
      <c r="B140" s="664"/>
      <c r="C140" s="664"/>
      <c r="D140" s="664"/>
      <c r="E140" s="665"/>
      <c r="F140" s="665"/>
      <c r="G140" s="665"/>
      <c r="H140" s="665"/>
      <c r="I140" s="665"/>
      <c r="J140" s="665"/>
      <c r="K140" s="665"/>
      <c r="L140" s="665"/>
      <c r="M140" s="665"/>
      <c r="N140" s="664"/>
      <c r="O140" s="664"/>
      <c r="P140" s="664"/>
    </row>
    <row r="141" spans="1:16" ht="12.75">
      <c r="A141" s="664"/>
      <c r="B141" s="664"/>
      <c r="C141" s="664"/>
      <c r="D141" s="664"/>
      <c r="E141" s="665"/>
      <c r="F141" s="665"/>
      <c r="G141" s="665"/>
      <c r="H141" s="665"/>
      <c r="I141" s="665"/>
      <c r="J141" s="665"/>
      <c r="K141" s="665"/>
      <c r="L141" s="665"/>
      <c r="M141" s="665"/>
      <c r="N141" s="664"/>
      <c r="O141" s="664"/>
      <c r="P141" s="664"/>
    </row>
    <row r="142" spans="1:16" ht="12.75">
      <c r="A142" s="664"/>
      <c r="B142" s="664"/>
      <c r="C142" s="664"/>
      <c r="D142" s="664"/>
      <c r="E142" s="665"/>
      <c r="F142" s="665"/>
      <c r="G142" s="665"/>
      <c r="H142" s="665"/>
      <c r="I142" s="665"/>
      <c r="J142" s="665"/>
      <c r="K142" s="665"/>
      <c r="L142" s="665"/>
      <c r="M142" s="665"/>
      <c r="N142" s="664"/>
      <c r="O142" s="664"/>
      <c r="P142" s="664"/>
    </row>
    <row r="143" spans="1:16" ht="12.75">
      <c r="A143" s="664"/>
      <c r="B143" s="664"/>
      <c r="C143" s="664"/>
      <c r="D143" s="664"/>
      <c r="E143" s="665"/>
      <c r="F143" s="665"/>
      <c r="G143" s="665"/>
      <c r="H143" s="665"/>
      <c r="I143" s="665"/>
      <c r="J143" s="665"/>
      <c r="K143" s="665"/>
      <c r="L143" s="665"/>
      <c r="M143" s="665"/>
      <c r="N143" s="664"/>
      <c r="O143" s="664"/>
      <c r="P143" s="664"/>
    </row>
    <row r="144" spans="1:16" ht="12.75">
      <c r="A144" s="664"/>
      <c r="B144" s="664"/>
      <c r="C144" s="664"/>
      <c r="D144" s="664"/>
      <c r="E144" s="665"/>
      <c r="F144" s="665"/>
      <c r="G144" s="665"/>
      <c r="H144" s="665"/>
      <c r="I144" s="665"/>
      <c r="J144" s="665"/>
      <c r="K144" s="665"/>
      <c r="L144" s="665"/>
      <c r="M144" s="665"/>
      <c r="N144" s="664"/>
      <c r="O144" s="664"/>
      <c r="P144" s="664"/>
    </row>
    <row r="145" spans="1:16" ht="12.75">
      <c r="A145" s="664"/>
      <c r="B145" s="664"/>
      <c r="C145" s="664"/>
      <c r="D145" s="664"/>
      <c r="E145" s="665"/>
      <c r="F145" s="665"/>
      <c r="G145" s="665"/>
      <c r="H145" s="665"/>
      <c r="I145" s="665"/>
      <c r="J145" s="665"/>
      <c r="K145" s="665"/>
      <c r="L145" s="665"/>
      <c r="M145" s="665"/>
      <c r="N145" s="664"/>
      <c r="O145" s="664"/>
      <c r="P145" s="664"/>
    </row>
    <row r="146" spans="1:16" ht="12.75">
      <c r="A146" s="664"/>
      <c r="B146" s="664"/>
      <c r="C146" s="664"/>
      <c r="D146" s="664"/>
      <c r="E146" s="665"/>
      <c r="F146" s="665"/>
      <c r="G146" s="665"/>
      <c r="H146" s="665"/>
      <c r="I146" s="665"/>
      <c r="J146" s="665"/>
      <c r="K146" s="665"/>
      <c r="L146" s="665"/>
      <c r="M146" s="665"/>
      <c r="N146" s="664"/>
      <c r="O146" s="664"/>
      <c r="P146" s="664"/>
    </row>
    <row r="147" spans="1:16" ht="12.75">
      <c r="A147" s="664"/>
      <c r="B147" s="664"/>
      <c r="C147" s="664"/>
      <c r="D147" s="664"/>
      <c r="E147" s="665"/>
      <c r="F147" s="665"/>
      <c r="G147" s="665"/>
      <c r="H147" s="665"/>
      <c r="I147" s="665"/>
      <c r="J147" s="665"/>
      <c r="K147" s="665"/>
      <c r="L147" s="665"/>
      <c r="M147" s="665"/>
      <c r="N147" s="664"/>
      <c r="O147" s="664"/>
      <c r="P147" s="664"/>
    </row>
    <row r="148" spans="1:16" ht="12.75">
      <c r="A148" s="664"/>
      <c r="B148" s="664"/>
      <c r="C148" s="664"/>
      <c r="D148" s="664"/>
      <c r="E148" s="665"/>
      <c r="F148" s="665"/>
      <c r="G148" s="665"/>
      <c r="H148" s="665"/>
      <c r="I148" s="665"/>
      <c r="J148" s="665"/>
      <c r="K148" s="665"/>
      <c r="L148" s="665"/>
      <c r="M148" s="665"/>
      <c r="N148" s="664"/>
      <c r="O148" s="664"/>
      <c r="P148" s="664"/>
    </row>
    <row r="149" spans="1:16" ht="12.75">
      <c r="A149" s="664"/>
      <c r="B149" s="664"/>
      <c r="C149" s="664"/>
      <c r="D149" s="664"/>
      <c r="E149" s="665"/>
      <c r="F149" s="665"/>
      <c r="G149" s="665"/>
      <c r="H149" s="665"/>
      <c r="I149" s="665"/>
      <c r="J149" s="665"/>
      <c r="K149" s="665"/>
      <c r="L149" s="665"/>
      <c r="M149" s="665"/>
      <c r="N149" s="664"/>
      <c r="O149" s="664"/>
      <c r="P149" s="664"/>
    </row>
    <row r="150" spans="1:16" ht="12.75">
      <c r="A150" s="664"/>
      <c r="B150" s="664"/>
      <c r="C150" s="664"/>
      <c r="D150" s="664"/>
      <c r="E150" s="665"/>
      <c r="F150" s="665"/>
      <c r="G150" s="665"/>
      <c r="H150" s="665"/>
      <c r="I150" s="665"/>
      <c r="J150" s="665"/>
      <c r="K150" s="665"/>
      <c r="L150" s="665"/>
      <c r="M150" s="665"/>
      <c r="N150" s="664"/>
      <c r="O150" s="664"/>
      <c r="P150" s="664"/>
    </row>
    <row r="151" spans="1:16" ht="12.75">
      <c r="A151" s="664"/>
      <c r="B151" s="664"/>
      <c r="C151" s="664"/>
      <c r="D151" s="664"/>
      <c r="E151" s="665"/>
      <c r="F151" s="665"/>
      <c r="G151" s="665"/>
      <c r="H151" s="665"/>
      <c r="I151" s="665"/>
      <c r="J151" s="665"/>
      <c r="K151" s="665"/>
      <c r="L151" s="665"/>
      <c r="M151" s="665"/>
      <c r="N151" s="664"/>
      <c r="O151" s="664"/>
      <c r="P151" s="664"/>
    </row>
    <row r="152" spans="1:16" ht="12.75">
      <c r="A152" s="664"/>
      <c r="B152" s="664"/>
      <c r="C152" s="664"/>
      <c r="D152" s="664"/>
      <c r="E152" s="665"/>
      <c r="F152" s="665"/>
      <c r="G152" s="665"/>
      <c r="H152" s="665"/>
      <c r="I152" s="665"/>
      <c r="J152" s="665"/>
      <c r="K152" s="665"/>
      <c r="L152" s="665"/>
      <c r="M152" s="665"/>
      <c r="N152" s="664"/>
      <c r="O152" s="664"/>
      <c r="P152" s="664"/>
    </row>
    <row r="153" spans="1:16" ht="12.75">
      <c r="A153" s="664"/>
      <c r="B153" s="664"/>
      <c r="C153" s="664"/>
      <c r="D153" s="664"/>
      <c r="E153" s="665"/>
      <c r="F153" s="665"/>
      <c r="G153" s="665"/>
      <c r="H153" s="665"/>
      <c r="I153" s="665"/>
      <c r="J153" s="665"/>
      <c r="K153" s="665"/>
      <c r="L153" s="665"/>
      <c r="M153" s="665"/>
      <c r="N153" s="664"/>
      <c r="O153" s="664"/>
      <c r="P153" s="664"/>
    </row>
    <row r="154" spans="1:16" ht="12.75">
      <c r="A154" s="664"/>
      <c r="B154" s="664"/>
      <c r="C154" s="664"/>
      <c r="D154" s="664"/>
      <c r="E154" s="665"/>
      <c r="F154" s="665"/>
      <c r="G154" s="665"/>
      <c r="H154" s="665"/>
      <c r="I154" s="665"/>
      <c r="J154" s="665"/>
      <c r="K154" s="665"/>
      <c r="L154" s="665"/>
      <c r="M154" s="665"/>
      <c r="N154" s="664"/>
      <c r="O154" s="664"/>
      <c r="P154" s="664"/>
    </row>
    <row r="155" spans="1:16" ht="12.75">
      <c r="A155" s="664"/>
      <c r="B155" s="664"/>
      <c r="C155" s="664"/>
      <c r="D155" s="664"/>
      <c r="E155" s="665"/>
      <c r="F155" s="665"/>
      <c r="G155" s="665"/>
      <c r="H155" s="665"/>
      <c r="I155" s="665"/>
      <c r="J155" s="665"/>
      <c r="K155" s="665"/>
      <c r="L155" s="665"/>
      <c r="M155" s="665"/>
      <c r="N155" s="664"/>
      <c r="O155" s="664"/>
      <c r="P155" s="664"/>
    </row>
    <row r="156" spans="1:16" ht="12.75">
      <c r="A156" s="664"/>
      <c r="B156" s="664"/>
      <c r="C156" s="664"/>
      <c r="D156" s="664"/>
      <c r="E156" s="665"/>
      <c r="F156" s="665"/>
      <c r="G156" s="665"/>
      <c r="H156" s="665"/>
      <c r="I156" s="665"/>
      <c r="J156" s="665"/>
      <c r="K156" s="665"/>
      <c r="L156" s="665"/>
      <c r="M156" s="665"/>
      <c r="N156" s="664"/>
      <c r="O156" s="664"/>
      <c r="P156" s="664"/>
    </row>
    <row r="157" spans="1:16" ht="12.75">
      <c r="A157" s="664"/>
      <c r="B157" s="664"/>
      <c r="C157" s="664"/>
      <c r="D157" s="664"/>
      <c r="E157" s="665"/>
      <c r="F157" s="665"/>
      <c r="G157" s="665"/>
      <c r="H157" s="665"/>
      <c r="I157" s="665"/>
      <c r="J157" s="665"/>
      <c r="K157" s="665"/>
      <c r="L157" s="665"/>
      <c r="M157" s="665"/>
      <c r="N157" s="664"/>
      <c r="O157" s="664"/>
      <c r="P157" s="664"/>
    </row>
    <row r="158" spans="1:16" ht="12.75">
      <c r="A158" s="664"/>
      <c r="B158" s="664"/>
      <c r="C158" s="664"/>
      <c r="D158" s="664"/>
      <c r="E158" s="665"/>
      <c r="F158" s="665"/>
      <c r="G158" s="665"/>
      <c r="H158" s="665"/>
      <c r="I158" s="665"/>
      <c r="J158" s="665"/>
      <c r="K158" s="665"/>
      <c r="L158" s="665"/>
      <c r="M158" s="665"/>
      <c r="N158" s="664"/>
      <c r="O158" s="664"/>
      <c r="P158" s="664"/>
    </row>
    <row r="159" spans="1:16" ht="12.75">
      <c r="A159" s="664"/>
      <c r="B159" s="664"/>
      <c r="C159" s="664"/>
      <c r="D159" s="664"/>
      <c r="E159" s="665"/>
      <c r="F159" s="665"/>
      <c r="G159" s="665"/>
      <c r="H159" s="665"/>
      <c r="I159" s="665"/>
      <c r="J159" s="665"/>
      <c r="K159" s="665"/>
      <c r="L159" s="665"/>
      <c r="M159" s="665"/>
      <c r="N159" s="664"/>
      <c r="O159" s="664"/>
      <c r="P159" s="664"/>
    </row>
    <row r="160" spans="1:16" ht="12.75">
      <c r="A160" s="664"/>
      <c r="B160" s="664"/>
      <c r="C160" s="664"/>
      <c r="D160" s="664"/>
      <c r="E160" s="665"/>
      <c r="F160" s="665"/>
      <c r="G160" s="665"/>
      <c r="H160" s="665"/>
      <c r="I160" s="665"/>
      <c r="J160" s="665"/>
      <c r="K160" s="665"/>
      <c r="L160" s="665"/>
      <c r="M160" s="665"/>
      <c r="N160" s="664"/>
      <c r="O160" s="664"/>
      <c r="P160" s="664"/>
    </row>
    <row r="161" spans="1:16" ht="12.75">
      <c r="A161" s="664"/>
      <c r="B161" s="664"/>
      <c r="C161" s="664"/>
      <c r="D161" s="664"/>
      <c r="E161" s="665"/>
      <c r="F161" s="665"/>
      <c r="G161" s="665"/>
      <c r="H161" s="665"/>
      <c r="I161" s="665"/>
      <c r="J161" s="665"/>
      <c r="K161" s="665"/>
      <c r="L161" s="665"/>
      <c r="M161" s="665"/>
      <c r="N161" s="664"/>
      <c r="O161" s="664"/>
      <c r="P161" s="664"/>
    </row>
    <row r="162" spans="1:16" ht="12.75">
      <c r="A162" s="664"/>
      <c r="B162" s="664"/>
      <c r="C162" s="664"/>
      <c r="D162" s="664"/>
      <c r="E162" s="665"/>
      <c r="F162" s="665"/>
      <c r="G162" s="665"/>
      <c r="H162" s="665"/>
      <c r="I162" s="665"/>
      <c r="J162" s="665"/>
      <c r="K162" s="665"/>
      <c r="L162" s="665"/>
      <c r="M162" s="665"/>
      <c r="N162" s="664"/>
      <c r="O162" s="664"/>
      <c r="P162" s="664"/>
    </row>
    <row r="163" spans="1:16" ht="12.75">
      <c r="A163" s="664"/>
      <c r="B163" s="664"/>
      <c r="C163" s="664"/>
      <c r="D163" s="664"/>
      <c r="E163" s="665"/>
      <c r="F163" s="665"/>
      <c r="G163" s="665"/>
      <c r="H163" s="665"/>
      <c r="I163" s="665"/>
      <c r="J163" s="665"/>
      <c r="K163" s="665"/>
      <c r="L163" s="665"/>
      <c r="M163" s="665"/>
      <c r="N163" s="664"/>
      <c r="O163" s="664"/>
      <c r="P163" s="664"/>
    </row>
    <row r="164" spans="1:16" ht="12.75">
      <c r="A164" s="664"/>
      <c r="B164" s="664"/>
      <c r="C164" s="664"/>
      <c r="D164" s="664"/>
      <c r="E164" s="665"/>
      <c r="F164" s="665"/>
      <c r="G164" s="665"/>
      <c r="H164" s="665"/>
      <c r="I164" s="665"/>
      <c r="J164" s="665"/>
      <c r="K164" s="665"/>
      <c r="L164" s="665"/>
      <c r="M164" s="665"/>
      <c r="N164" s="664"/>
      <c r="O164" s="664"/>
      <c r="P164" s="664"/>
    </row>
    <row r="165" spans="1:16" ht="12.75">
      <c r="A165" s="664"/>
      <c r="B165" s="664"/>
      <c r="C165" s="664"/>
      <c r="D165" s="664"/>
      <c r="E165" s="665"/>
      <c r="F165" s="665"/>
      <c r="G165" s="665"/>
      <c r="H165" s="665"/>
      <c r="I165" s="665"/>
      <c r="J165" s="665"/>
      <c r="K165" s="665"/>
      <c r="L165" s="665"/>
      <c r="M165" s="665"/>
      <c r="N165" s="664"/>
      <c r="O165" s="664"/>
      <c r="P165" s="664"/>
    </row>
    <row r="166" spans="1:16" ht="12.75">
      <c r="A166" s="664"/>
      <c r="B166" s="664"/>
      <c r="C166" s="664"/>
      <c r="D166" s="664"/>
      <c r="E166" s="665"/>
      <c r="F166" s="665"/>
      <c r="G166" s="665"/>
      <c r="H166" s="665"/>
      <c r="I166" s="665"/>
      <c r="J166" s="665"/>
      <c r="K166" s="665"/>
      <c r="L166" s="665"/>
      <c r="M166" s="665"/>
      <c r="N166" s="664"/>
      <c r="O166" s="664"/>
      <c r="P166" s="664"/>
    </row>
    <row r="167" spans="1:16" ht="12.75">
      <c r="A167" s="664"/>
      <c r="B167" s="664"/>
      <c r="C167" s="664"/>
      <c r="D167" s="664"/>
      <c r="E167" s="665"/>
      <c r="F167" s="665"/>
      <c r="G167" s="665"/>
      <c r="H167" s="665"/>
      <c r="I167" s="665"/>
      <c r="J167" s="665"/>
      <c r="K167" s="665"/>
      <c r="L167" s="665"/>
      <c r="M167" s="665"/>
      <c r="N167" s="664"/>
      <c r="O167" s="664"/>
      <c r="P167" s="664"/>
    </row>
    <row r="168" spans="1:16" ht="12.75">
      <c r="A168" s="664"/>
      <c r="B168" s="664"/>
      <c r="C168" s="664"/>
      <c r="D168" s="664"/>
      <c r="E168" s="665"/>
      <c r="F168" s="665"/>
      <c r="G168" s="665"/>
      <c r="H168" s="665"/>
      <c r="I168" s="665"/>
      <c r="J168" s="665"/>
      <c r="K168" s="665"/>
      <c r="L168" s="665"/>
      <c r="M168" s="665"/>
      <c r="N168" s="664"/>
      <c r="O168" s="664"/>
      <c r="P168" s="664"/>
    </row>
    <row r="169" spans="1:16" ht="12.75">
      <c r="A169" s="664"/>
      <c r="B169" s="664"/>
      <c r="C169" s="664"/>
      <c r="D169" s="664"/>
      <c r="E169" s="665"/>
      <c r="F169" s="665"/>
      <c r="G169" s="665"/>
      <c r="H169" s="665"/>
      <c r="I169" s="665"/>
      <c r="J169" s="665"/>
      <c r="K169" s="665"/>
      <c r="L169" s="665"/>
      <c r="M169" s="665"/>
      <c r="N169" s="664"/>
      <c r="O169" s="664"/>
      <c r="P169" s="664"/>
    </row>
    <row r="170" spans="1:16" ht="12.75">
      <c r="A170" s="664"/>
      <c r="B170" s="664"/>
      <c r="C170" s="664"/>
      <c r="D170" s="664"/>
      <c r="E170" s="665"/>
      <c r="F170" s="665"/>
      <c r="G170" s="665"/>
      <c r="H170" s="665"/>
      <c r="I170" s="665"/>
      <c r="J170" s="665"/>
      <c r="K170" s="665"/>
      <c r="L170" s="665"/>
      <c r="M170" s="665"/>
      <c r="N170" s="664"/>
      <c r="O170" s="664"/>
      <c r="P170" s="664"/>
    </row>
    <row r="171" spans="1:16" ht="12.75">
      <c r="A171" s="664"/>
      <c r="B171" s="664"/>
      <c r="C171" s="664"/>
      <c r="D171" s="664"/>
      <c r="E171" s="665"/>
      <c r="F171" s="665"/>
      <c r="G171" s="665"/>
      <c r="H171" s="665"/>
      <c r="I171" s="665"/>
      <c r="J171" s="665"/>
      <c r="K171" s="665"/>
      <c r="L171" s="665"/>
      <c r="M171" s="665"/>
      <c r="N171" s="664"/>
      <c r="O171" s="664"/>
      <c r="P171" s="664"/>
    </row>
    <row r="172" spans="1:16" ht="12.75">
      <c r="A172" s="664"/>
      <c r="B172" s="664"/>
      <c r="C172" s="664"/>
      <c r="D172" s="664"/>
      <c r="E172" s="665"/>
      <c r="F172" s="665"/>
      <c r="G172" s="665"/>
      <c r="H172" s="665"/>
      <c r="I172" s="665"/>
      <c r="J172" s="665"/>
      <c r="K172" s="665"/>
      <c r="L172" s="665"/>
      <c r="M172" s="665"/>
      <c r="N172" s="664"/>
      <c r="O172" s="664"/>
      <c r="P172" s="664"/>
    </row>
    <row r="173" spans="1:16" ht="12.75">
      <c r="A173" s="664"/>
      <c r="B173" s="664"/>
      <c r="C173" s="664"/>
      <c r="D173" s="664"/>
      <c r="E173" s="665"/>
      <c r="F173" s="665"/>
      <c r="G173" s="665"/>
      <c r="H173" s="665"/>
      <c r="I173" s="665"/>
      <c r="J173" s="665"/>
      <c r="K173" s="665"/>
      <c r="L173" s="665"/>
      <c r="M173" s="665"/>
      <c r="N173" s="664"/>
      <c r="O173" s="664"/>
      <c r="P173" s="664"/>
    </row>
    <row r="174" spans="1:16" ht="12.75">
      <c r="A174" s="664"/>
      <c r="B174" s="664"/>
      <c r="C174" s="664"/>
      <c r="D174" s="664"/>
      <c r="E174" s="665"/>
      <c r="F174" s="665"/>
      <c r="G174" s="665"/>
      <c r="H174" s="665"/>
      <c r="I174" s="665"/>
      <c r="J174" s="665"/>
      <c r="K174" s="665"/>
      <c r="L174" s="665"/>
      <c r="M174" s="665"/>
      <c r="N174" s="664"/>
      <c r="O174" s="664"/>
      <c r="P174" s="664"/>
    </row>
    <row r="175" spans="1:16" ht="12.75">
      <c r="A175" s="664"/>
      <c r="B175" s="664"/>
      <c r="C175" s="664"/>
      <c r="D175" s="664"/>
      <c r="E175" s="665"/>
      <c r="F175" s="665"/>
      <c r="G175" s="665"/>
      <c r="H175" s="665"/>
      <c r="I175" s="665"/>
      <c r="J175" s="665"/>
      <c r="K175" s="665"/>
      <c r="L175" s="665"/>
      <c r="M175" s="665"/>
      <c r="N175" s="664"/>
      <c r="O175" s="664"/>
      <c r="P175" s="664"/>
    </row>
    <row r="176" spans="1:16" ht="12.75">
      <c r="A176" s="664"/>
      <c r="B176" s="664"/>
      <c r="C176" s="664"/>
      <c r="D176" s="664"/>
      <c r="E176" s="665"/>
      <c r="F176" s="665"/>
      <c r="G176" s="665"/>
      <c r="H176" s="665"/>
      <c r="I176" s="665"/>
      <c r="J176" s="665"/>
      <c r="K176" s="665"/>
      <c r="L176" s="665"/>
      <c r="M176" s="665"/>
      <c r="N176" s="664"/>
      <c r="O176" s="664"/>
      <c r="P176" s="664"/>
    </row>
    <row r="177" spans="1:16" ht="12.75">
      <c r="A177" s="664"/>
      <c r="B177" s="664"/>
      <c r="C177" s="664"/>
      <c r="D177" s="664"/>
      <c r="E177" s="665"/>
      <c r="F177" s="665"/>
      <c r="G177" s="665"/>
      <c r="H177" s="665"/>
      <c r="I177" s="665"/>
      <c r="J177" s="665"/>
      <c r="K177" s="665"/>
      <c r="L177" s="665"/>
      <c r="M177" s="665"/>
      <c r="N177" s="664"/>
      <c r="O177" s="664"/>
      <c r="P177" s="664"/>
    </row>
    <row r="178" spans="1:16" ht="12.75">
      <c r="A178" s="664"/>
      <c r="B178" s="664"/>
      <c r="C178" s="664"/>
      <c r="D178" s="664"/>
      <c r="E178" s="665"/>
      <c r="F178" s="665"/>
      <c r="G178" s="665"/>
      <c r="H178" s="665"/>
      <c r="I178" s="665"/>
      <c r="J178" s="665"/>
      <c r="K178" s="665"/>
      <c r="L178" s="665"/>
      <c r="M178" s="665"/>
      <c r="N178" s="664"/>
      <c r="O178" s="664"/>
      <c r="P178" s="664"/>
    </row>
    <row r="179" spans="1:16" ht="12.75">
      <c r="A179" s="664"/>
      <c r="B179" s="664"/>
      <c r="C179" s="664"/>
      <c r="D179" s="664"/>
      <c r="E179" s="665"/>
      <c r="F179" s="665"/>
      <c r="G179" s="665"/>
      <c r="H179" s="665"/>
      <c r="I179" s="665"/>
      <c r="J179" s="665"/>
      <c r="K179" s="665"/>
      <c r="L179" s="665"/>
      <c r="M179" s="665"/>
      <c r="N179" s="664"/>
      <c r="O179" s="664"/>
      <c r="P179" s="664"/>
    </row>
    <row r="180" spans="1:16" ht="12.75">
      <c r="A180" s="664"/>
      <c r="B180" s="664"/>
      <c r="C180" s="664"/>
      <c r="D180" s="664"/>
      <c r="E180" s="665"/>
      <c r="F180" s="665"/>
      <c r="G180" s="665"/>
      <c r="H180" s="665"/>
      <c r="I180" s="665"/>
      <c r="J180" s="665"/>
      <c r="K180" s="665"/>
      <c r="L180" s="665"/>
      <c r="M180" s="665"/>
      <c r="N180" s="664"/>
      <c r="O180" s="664"/>
      <c r="P180" s="664"/>
    </row>
    <row r="181" spans="1:16" ht="12.75">
      <c r="A181" s="664"/>
      <c r="B181" s="664"/>
      <c r="C181" s="664"/>
      <c r="D181" s="664"/>
      <c r="E181" s="665"/>
      <c r="F181" s="665"/>
      <c r="G181" s="665"/>
      <c r="H181" s="665"/>
      <c r="I181" s="665"/>
      <c r="J181" s="665"/>
      <c r="K181" s="665"/>
      <c r="L181" s="665"/>
      <c r="M181" s="665"/>
      <c r="N181" s="664"/>
      <c r="O181" s="664"/>
      <c r="P181" s="664"/>
    </row>
    <row r="182" spans="1:16" ht="12.75">
      <c r="A182" s="664"/>
      <c r="B182" s="664"/>
      <c r="C182" s="664"/>
      <c r="D182" s="664"/>
      <c r="E182" s="665"/>
      <c r="F182" s="665"/>
      <c r="G182" s="665"/>
      <c r="H182" s="665"/>
      <c r="I182" s="665"/>
      <c r="J182" s="665"/>
      <c r="K182" s="665"/>
      <c r="L182" s="665"/>
      <c r="M182" s="665"/>
      <c r="N182" s="664"/>
      <c r="O182" s="664"/>
      <c r="P182" s="664"/>
    </row>
    <row r="183" spans="1:16" ht="12.75">
      <c r="A183" s="664"/>
      <c r="B183" s="664"/>
      <c r="C183" s="664"/>
      <c r="D183" s="664"/>
      <c r="E183" s="665"/>
      <c r="F183" s="665"/>
      <c r="G183" s="665"/>
      <c r="H183" s="665"/>
      <c r="I183" s="665"/>
      <c r="J183" s="665"/>
      <c r="K183" s="665"/>
      <c r="L183" s="665"/>
      <c r="M183" s="665"/>
      <c r="N183" s="664"/>
      <c r="O183" s="664"/>
      <c r="P183" s="664"/>
    </row>
    <row r="184" spans="1:16" ht="12.75">
      <c r="A184" s="664"/>
      <c r="B184" s="664"/>
      <c r="C184" s="664"/>
      <c r="D184" s="664"/>
      <c r="E184" s="665"/>
      <c r="F184" s="665"/>
      <c r="G184" s="665"/>
      <c r="H184" s="665"/>
      <c r="I184" s="665"/>
      <c r="J184" s="665"/>
      <c r="K184" s="665"/>
      <c r="L184" s="665"/>
      <c r="M184" s="665"/>
      <c r="N184" s="664"/>
      <c r="O184" s="664"/>
      <c r="P184" s="664"/>
    </row>
    <row r="185" spans="1:16" ht="12.75">
      <c r="A185" s="664"/>
      <c r="B185" s="664"/>
      <c r="C185" s="664"/>
      <c r="D185" s="664"/>
      <c r="E185" s="665"/>
      <c r="F185" s="665"/>
      <c r="G185" s="665"/>
      <c r="H185" s="665"/>
      <c r="I185" s="665"/>
      <c r="J185" s="665"/>
      <c r="K185" s="665"/>
      <c r="L185" s="665"/>
      <c r="M185" s="665"/>
      <c r="N185" s="664"/>
      <c r="O185" s="664"/>
      <c r="P185" s="664"/>
    </row>
    <row r="186" spans="1:16" ht="12.75">
      <c r="A186" s="664"/>
      <c r="B186" s="664"/>
      <c r="C186" s="664"/>
      <c r="D186" s="664"/>
      <c r="E186" s="665"/>
      <c r="F186" s="665"/>
      <c r="G186" s="665"/>
      <c r="H186" s="665"/>
      <c r="I186" s="665"/>
      <c r="J186" s="665"/>
      <c r="K186" s="665"/>
      <c r="L186" s="665"/>
      <c r="M186" s="665"/>
      <c r="N186" s="664"/>
      <c r="O186" s="664"/>
      <c r="P186" s="664"/>
    </row>
    <row r="187" spans="1:16" ht="12.75">
      <c r="A187" s="664"/>
      <c r="B187" s="664"/>
      <c r="C187" s="664"/>
      <c r="D187" s="664"/>
      <c r="E187" s="665"/>
      <c r="F187" s="665"/>
      <c r="G187" s="665"/>
      <c r="H187" s="665"/>
      <c r="I187" s="665"/>
      <c r="J187" s="665"/>
      <c r="K187" s="665"/>
      <c r="L187" s="665"/>
      <c r="M187" s="665"/>
      <c r="N187" s="664"/>
      <c r="O187" s="664"/>
      <c r="P187" s="664"/>
    </row>
    <row r="188" spans="1:16" ht="12.75">
      <c r="A188" s="664"/>
      <c r="B188" s="664"/>
      <c r="C188" s="664"/>
      <c r="D188" s="664"/>
      <c r="E188" s="665"/>
      <c r="F188" s="665"/>
      <c r="G188" s="665"/>
      <c r="H188" s="665"/>
      <c r="I188" s="665"/>
      <c r="J188" s="665"/>
      <c r="K188" s="665"/>
      <c r="L188" s="665"/>
      <c r="M188" s="665"/>
      <c r="N188" s="664"/>
      <c r="O188" s="664"/>
      <c r="P188" s="664"/>
    </row>
    <row r="189" spans="1:16" ht="12.75">
      <c r="A189" s="664"/>
      <c r="B189" s="664"/>
      <c r="C189" s="664"/>
      <c r="D189" s="664"/>
      <c r="E189" s="665"/>
      <c r="F189" s="665"/>
      <c r="G189" s="665"/>
      <c r="H189" s="665"/>
      <c r="I189" s="665"/>
      <c r="J189" s="665"/>
      <c r="K189" s="665"/>
      <c r="L189" s="665"/>
      <c r="M189" s="665"/>
      <c r="N189" s="664"/>
      <c r="O189" s="664"/>
      <c r="P189" s="664"/>
    </row>
    <row r="190" spans="1:16" ht="12.75">
      <c r="A190" s="664"/>
      <c r="B190" s="664"/>
      <c r="C190" s="664"/>
      <c r="D190" s="664"/>
      <c r="E190" s="665"/>
      <c r="F190" s="665"/>
      <c r="G190" s="665"/>
      <c r="H190" s="665"/>
      <c r="I190" s="665"/>
      <c r="J190" s="665"/>
      <c r="K190" s="665"/>
      <c r="L190" s="665"/>
      <c r="M190" s="665"/>
      <c r="N190" s="664"/>
      <c r="O190" s="664"/>
      <c r="P190" s="664"/>
    </row>
    <row r="191" spans="1:16" ht="12.75">
      <c r="A191" s="664"/>
      <c r="B191" s="664"/>
      <c r="C191" s="664"/>
      <c r="D191" s="664"/>
      <c r="E191" s="665"/>
      <c r="F191" s="665"/>
      <c r="G191" s="665"/>
      <c r="H191" s="665"/>
      <c r="I191" s="665"/>
      <c r="J191" s="665"/>
      <c r="K191" s="665"/>
      <c r="L191" s="665"/>
      <c r="M191" s="665"/>
      <c r="N191" s="664"/>
      <c r="O191" s="664"/>
      <c r="P191" s="664"/>
    </row>
    <row r="192" spans="1:16" ht="12.75">
      <c r="A192" s="664"/>
      <c r="B192" s="664"/>
      <c r="C192" s="664"/>
      <c r="D192" s="664"/>
      <c r="E192" s="665"/>
      <c r="F192" s="665"/>
      <c r="G192" s="665"/>
      <c r="H192" s="665"/>
      <c r="I192" s="665"/>
      <c r="J192" s="665"/>
      <c r="K192" s="665"/>
      <c r="L192" s="665"/>
      <c r="M192" s="665"/>
      <c r="N192" s="664"/>
      <c r="O192" s="664"/>
      <c r="P192" s="664"/>
    </row>
    <row r="193" spans="1:16" ht="12.75">
      <c r="A193" s="664"/>
      <c r="B193" s="664"/>
      <c r="C193" s="664"/>
      <c r="D193" s="664"/>
      <c r="E193" s="665"/>
      <c r="F193" s="665"/>
      <c r="G193" s="665"/>
      <c r="H193" s="665"/>
      <c r="I193" s="665"/>
      <c r="J193" s="665"/>
      <c r="K193" s="665"/>
      <c r="L193" s="665"/>
      <c r="M193" s="665"/>
      <c r="N193" s="664"/>
      <c r="O193" s="664"/>
      <c r="P193" s="664"/>
    </row>
    <row r="194" spans="1:16" ht="12.75">
      <c r="A194" s="664"/>
      <c r="B194" s="664"/>
      <c r="C194" s="664"/>
      <c r="D194" s="664"/>
      <c r="E194" s="665"/>
      <c r="F194" s="665"/>
      <c r="G194" s="665"/>
      <c r="H194" s="665"/>
      <c r="I194" s="665"/>
      <c r="J194" s="665"/>
      <c r="K194" s="665"/>
      <c r="L194" s="665"/>
      <c r="M194" s="665"/>
      <c r="N194" s="664"/>
      <c r="O194" s="664"/>
      <c r="P194" s="664"/>
    </row>
    <row r="195" spans="1:16" ht="12.75">
      <c r="A195" s="664"/>
      <c r="B195" s="664"/>
      <c r="C195" s="664"/>
      <c r="D195" s="664"/>
      <c r="E195" s="665"/>
      <c r="F195" s="665"/>
      <c r="G195" s="665"/>
      <c r="H195" s="665"/>
      <c r="I195" s="665"/>
      <c r="J195" s="665"/>
      <c r="K195" s="665"/>
      <c r="L195" s="665"/>
      <c r="M195" s="665"/>
      <c r="N195" s="664"/>
      <c r="O195" s="664"/>
      <c r="P195" s="664"/>
    </row>
    <row r="196" spans="1:16" ht="12.75">
      <c r="A196" s="664"/>
      <c r="B196" s="664"/>
      <c r="C196" s="664"/>
      <c r="D196" s="664"/>
      <c r="E196" s="665"/>
      <c r="F196" s="665"/>
      <c r="G196" s="665"/>
      <c r="H196" s="665"/>
      <c r="I196" s="665"/>
      <c r="J196" s="665"/>
      <c r="K196" s="665"/>
      <c r="L196" s="665"/>
      <c r="M196" s="665"/>
      <c r="N196" s="664"/>
      <c r="O196" s="664"/>
      <c r="P196" s="664"/>
    </row>
    <row r="197" spans="1:16" ht="12.75">
      <c r="A197" s="664"/>
      <c r="B197" s="664"/>
      <c r="C197" s="664"/>
      <c r="D197" s="664"/>
      <c r="E197" s="665"/>
      <c r="F197" s="665"/>
      <c r="G197" s="665"/>
      <c r="H197" s="665"/>
      <c r="I197" s="665"/>
      <c r="J197" s="665"/>
      <c r="K197" s="665"/>
      <c r="L197" s="665"/>
      <c r="M197" s="665"/>
      <c r="N197" s="664"/>
      <c r="O197" s="664"/>
      <c r="P197" s="664"/>
    </row>
    <row r="198" spans="1:16" ht="12.75">
      <c r="A198" s="664"/>
      <c r="B198" s="664"/>
      <c r="C198" s="664"/>
      <c r="D198" s="664"/>
      <c r="E198" s="665"/>
      <c r="F198" s="665"/>
      <c r="G198" s="665"/>
      <c r="H198" s="665"/>
      <c r="I198" s="665"/>
      <c r="J198" s="665"/>
      <c r="K198" s="665"/>
      <c r="L198" s="665"/>
      <c r="M198" s="665"/>
      <c r="N198" s="664"/>
      <c r="O198" s="664"/>
      <c r="P198" s="664"/>
    </row>
    <row r="199" spans="1:16" ht="12.75">
      <c r="A199" s="664"/>
      <c r="B199" s="664"/>
      <c r="C199" s="664"/>
      <c r="D199" s="664"/>
      <c r="E199" s="665"/>
      <c r="F199" s="665"/>
      <c r="G199" s="665"/>
      <c r="H199" s="665"/>
      <c r="I199" s="665"/>
      <c r="J199" s="665"/>
      <c r="K199" s="665"/>
      <c r="L199" s="665"/>
      <c r="M199" s="665"/>
      <c r="N199" s="664"/>
      <c r="O199" s="664"/>
      <c r="P199" s="664"/>
    </row>
    <row r="200" spans="1:16" ht="12.75">
      <c r="A200" s="664"/>
      <c r="B200" s="664"/>
      <c r="C200" s="664"/>
      <c r="D200" s="664"/>
      <c r="E200" s="665"/>
      <c r="F200" s="665"/>
      <c r="G200" s="665"/>
      <c r="H200" s="665"/>
      <c r="I200" s="665"/>
      <c r="J200" s="665"/>
      <c r="K200" s="665"/>
      <c r="L200" s="665"/>
      <c r="M200" s="665"/>
      <c r="N200" s="664"/>
      <c r="O200" s="664"/>
      <c r="P200" s="664"/>
    </row>
    <row r="201" spans="1:16" ht="12.75">
      <c r="A201" s="664"/>
      <c r="B201" s="664"/>
      <c r="C201" s="664"/>
      <c r="D201" s="664"/>
      <c r="E201" s="665"/>
      <c r="F201" s="665"/>
      <c r="G201" s="665"/>
      <c r="H201" s="665"/>
      <c r="I201" s="665"/>
      <c r="J201" s="665"/>
      <c r="K201" s="665"/>
      <c r="L201" s="665"/>
      <c r="M201" s="665"/>
      <c r="N201" s="664"/>
      <c r="O201" s="664"/>
      <c r="P201" s="664"/>
    </row>
    <row r="202" spans="1:16" ht="12.75">
      <c r="A202" s="664"/>
      <c r="B202" s="664"/>
      <c r="C202" s="664"/>
      <c r="D202" s="664"/>
      <c r="E202" s="665"/>
      <c r="F202" s="665"/>
      <c r="G202" s="665"/>
      <c r="H202" s="665"/>
      <c r="I202" s="665"/>
      <c r="J202" s="665"/>
      <c r="K202" s="665"/>
      <c r="L202" s="665"/>
      <c r="M202" s="665"/>
      <c r="N202" s="664"/>
      <c r="O202" s="664"/>
      <c r="P202" s="664"/>
    </row>
    <row r="203" spans="1:16" ht="12.75">
      <c r="A203" s="664"/>
      <c r="B203" s="664"/>
      <c r="C203" s="664"/>
      <c r="D203" s="664"/>
      <c r="E203" s="665"/>
      <c r="F203" s="665"/>
      <c r="G203" s="665"/>
      <c r="H203" s="665"/>
      <c r="I203" s="665"/>
      <c r="J203" s="665"/>
      <c r="K203" s="665"/>
      <c r="L203" s="665"/>
      <c r="M203" s="665"/>
      <c r="N203" s="664"/>
      <c r="O203" s="664"/>
      <c r="P203" s="664"/>
    </row>
    <row r="204" spans="1:16" ht="12.75">
      <c r="A204" s="664"/>
      <c r="B204" s="664"/>
      <c r="C204" s="664"/>
      <c r="D204" s="664"/>
      <c r="E204" s="665"/>
      <c r="F204" s="665"/>
      <c r="G204" s="665"/>
      <c r="H204" s="665"/>
      <c r="I204" s="665"/>
      <c r="J204" s="665"/>
      <c r="K204" s="665"/>
      <c r="L204" s="665"/>
      <c r="M204" s="665"/>
      <c r="N204" s="664"/>
      <c r="O204" s="664"/>
      <c r="P204" s="664"/>
    </row>
    <row r="205" spans="1:16" ht="12.75">
      <c r="A205" s="664"/>
      <c r="B205" s="664"/>
      <c r="C205" s="664"/>
      <c r="D205" s="664"/>
      <c r="E205" s="665"/>
      <c r="F205" s="665"/>
      <c r="G205" s="665"/>
      <c r="H205" s="665"/>
      <c r="I205" s="665"/>
      <c r="J205" s="665"/>
      <c r="K205" s="665"/>
      <c r="L205" s="665"/>
      <c r="M205" s="665"/>
      <c r="N205" s="664"/>
      <c r="O205" s="664"/>
      <c r="P205" s="664"/>
    </row>
    <row r="206" spans="1:16" ht="12.75">
      <c r="A206" s="664"/>
      <c r="B206" s="664"/>
      <c r="C206" s="664"/>
      <c r="D206" s="664"/>
      <c r="E206" s="665"/>
      <c r="F206" s="665"/>
      <c r="G206" s="665"/>
      <c r="H206" s="665"/>
      <c r="I206" s="665"/>
      <c r="J206" s="665"/>
      <c r="K206" s="665"/>
      <c r="L206" s="665"/>
      <c r="M206" s="665"/>
      <c r="N206" s="664"/>
      <c r="O206" s="664"/>
      <c r="P206" s="664"/>
    </row>
    <row r="207" spans="1:16" ht="12.75">
      <c r="A207" s="664"/>
      <c r="B207" s="664"/>
      <c r="C207" s="664"/>
      <c r="D207" s="664"/>
      <c r="E207" s="665"/>
      <c r="F207" s="665"/>
      <c r="G207" s="665"/>
      <c r="H207" s="665"/>
      <c r="I207" s="665"/>
      <c r="J207" s="665"/>
      <c r="K207" s="665"/>
      <c r="L207" s="665"/>
      <c r="M207" s="665"/>
      <c r="N207" s="664"/>
      <c r="O207" s="664"/>
      <c r="P207" s="664"/>
    </row>
    <row r="208" spans="1:16" ht="12.75">
      <c r="A208" s="664"/>
      <c r="B208" s="664"/>
      <c r="C208" s="664"/>
      <c r="D208" s="664"/>
      <c r="E208" s="665"/>
      <c r="F208" s="665"/>
      <c r="G208" s="665"/>
      <c r="H208" s="665"/>
      <c r="I208" s="665"/>
      <c r="J208" s="665"/>
      <c r="K208" s="665"/>
      <c r="L208" s="665"/>
      <c r="M208" s="665"/>
      <c r="N208" s="664"/>
      <c r="O208" s="664"/>
      <c r="P208" s="664"/>
    </row>
    <row r="209" spans="1:16" ht="12.75">
      <c r="A209" s="664"/>
      <c r="B209" s="664"/>
      <c r="C209" s="664"/>
      <c r="D209" s="664"/>
      <c r="E209" s="665"/>
      <c r="F209" s="665"/>
      <c r="G209" s="665"/>
      <c r="H209" s="665"/>
      <c r="I209" s="665"/>
      <c r="J209" s="665"/>
      <c r="K209" s="665"/>
      <c r="L209" s="665"/>
      <c r="M209" s="665"/>
      <c r="N209" s="664"/>
      <c r="O209" s="664"/>
      <c r="P209" s="664"/>
    </row>
    <row r="210" spans="1:16" ht="12.75">
      <c r="A210" s="664"/>
      <c r="B210" s="664"/>
      <c r="C210" s="664"/>
      <c r="D210" s="664"/>
      <c r="E210" s="665"/>
      <c r="F210" s="665"/>
      <c r="G210" s="665"/>
      <c r="H210" s="665"/>
      <c r="I210" s="665"/>
      <c r="J210" s="665"/>
      <c r="K210" s="665"/>
      <c r="L210" s="665"/>
      <c r="M210" s="665"/>
      <c r="N210" s="664"/>
      <c r="O210" s="664"/>
      <c r="P210" s="664"/>
    </row>
    <row r="211" spans="1:16" ht="12.75">
      <c r="A211" s="664"/>
      <c r="B211" s="664"/>
      <c r="C211" s="664"/>
      <c r="D211" s="664"/>
      <c r="E211" s="665"/>
      <c r="F211" s="665"/>
      <c r="G211" s="665"/>
      <c r="H211" s="665"/>
      <c r="I211" s="665"/>
      <c r="J211" s="665"/>
      <c r="K211" s="665"/>
      <c r="L211" s="665"/>
      <c r="M211" s="665"/>
      <c r="N211" s="664"/>
      <c r="O211" s="664"/>
      <c r="P211" s="664"/>
    </row>
    <row r="212" spans="1:16" ht="12.75">
      <c r="A212" s="664"/>
      <c r="B212" s="664"/>
      <c r="C212" s="664"/>
      <c r="D212" s="664"/>
      <c r="E212" s="665"/>
      <c r="F212" s="665"/>
      <c r="G212" s="665"/>
      <c r="H212" s="665"/>
      <c r="I212" s="665"/>
      <c r="J212" s="665"/>
      <c r="K212" s="665"/>
      <c r="L212" s="665"/>
      <c r="M212" s="665"/>
      <c r="N212" s="664"/>
      <c r="O212" s="664"/>
      <c r="P212" s="664"/>
    </row>
    <row r="213" spans="1:16" ht="12.75">
      <c r="A213" s="664"/>
      <c r="B213" s="664"/>
      <c r="C213" s="664"/>
      <c r="D213" s="664"/>
      <c r="E213" s="665"/>
      <c r="F213" s="665"/>
      <c r="G213" s="665"/>
      <c r="H213" s="665"/>
      <c r="I213" s="665"/>
      <c r="J213" s="665"/>
      <c r="K213" s="665"/>
      <c r="L213" s="665"/>
      <c r="M213" s="665"/>
      <c r="N213" s="664"/>
      <c r="O213" s="664"/>
      <c r="P213" s="664"/>
    </row>
    <row r="214" spans="1:16" ht="12.75">
      <c r="A214" s="664"/>
      <c r="B214" s="664"/>
      <c r="C214" s="664"/>
      <c r="D214" s="664"/>
      <c r="E214" s="665"/>
      <c r="F214" s="665"/>
      <c r="G214" s="665"/>
      <c r="H214" s="665"/>
      <c r="I214" s="665"/>
      <c r="J214" s="665"/>
      <c r="K214" s="665"/>
      <c r="L214" s="665"/>
      <c r="M214" s="665"/>
      <c r="N214" s="664"/>
      <c r="O214" s="664"/>
      <c r="P214" s="664"/>
    </row>
    <row r="215" spans="1:16" ht="12.75">
      <c r="A215" s="664"/>
      <c r="B215" s="664"/>
      <c r="C215" s="664"/>
      <c r="D215" s="664"/>
      <c r="E215" s="665"/>
      <c r="F215" s="665"/>
      <c r="G215" s="665"/>
      <c r="H215" s="665"/>
      <c r="I215" s="665"/>
      <c r="J215" s="665"/>
      <c r="K215" s="665"/>
      <c r="L215" s="665"/>
      <c r="M215" s="665"/>
      <c r="N215" s="664"/>
      <c r="O215" s="664"/>
      <c r="P215" s="664"/>
    </row>
    <row r="216" spans="1:16" ht="12.75">
      <c r="A216" s="664"/>
      <c r="B216" s="664"/>
      <c r="C216" s="664"/>
      <c r="D216" s="664"/>
      <c r="E216" s="665"/>
      <c r="F216" s="665"/>
      <c r="G216" s="665"/>
      <c r="H216" s="665"/>
      <c r="I216" s="665"/>
      <c r="J216" s="665"/>
      <c r="K216" s="665"/>
      <c r="L216" s="665"/>
      <c r="M216" s="665"/>
      <c r="N216" s="664"/>
      <c r="O216" s="664"/>
      <c r="P216" s="664"/>
    </row>
    <row r="217" spans="1:16" ht="12.75">
      <c r="A217" s="664"/>
      <c r="B217" s="664"/>
      <c r="C217" s="664"/>
      <c r="D217" s="664"/>
      <c r="E217" s="665"/>
      <c r="F217" s="665"/>
      <c r="G217" s="665"/>
      <c r="H217" s="665"/>
      <c r="I217" s="665"/>
      <c r="J217" s="665"/>
      <c r="K217" s="665"/>
      <c r="L217" s="665"/>
      <c r="M217" s="665"/>
      <c r="N217" s="664"/>
      <c r="O217" s="664"/>
      <c r="P217" s="664"/>
    </row>
    <row r="218" spans="1:16" ht="12.75">
      <c r="A218" s="664"/>
      <c r="B218" s="664"/>
      <c r="C218" s="664"/>
      <c r="D218" s="664"/>
      <c r="E218" s="665"/>
      <c r="F218" s="665"/>
      <c r="G218" s="665"/>
      <c r="H218" s="665"/>
      <c r="I218" s="665"/>
      <c r="J218" s="665"/>
      <c r="K218" s="665"/>
      <c r="L218" s="665"/>
      <c r="M218" s="665"/>
      <c r="N218" s="664"/>
      <c r="O218" s="664"/>
      <c r="P218" s="664"/>
    </row>
    <row r="219" spans="1:16" ht="12.75">
      <c r="A219" s="664"/>
      <c r="B219" s="664"/>
      <c r="C219" s="664"/>
      <c r="D219" s="664"/>
      <c r="E219" s="665"/>
      <c r="F219" s="665"/>
      <c r="G219" s="665"/>
      <c r="H219" s="665"/>
      <c r="I219" s="665"/>
      <c r="J219" s="665"/>
      <c r="K219" s="665"/>
      <c r="L219" s="665"/>
      <c r="M219" s="665"/>
      <c r="N219" s="664"/>
      <c r="O219" s="664"/>
      <c r="P219" s="664"/>
    </row>
    <row r="220" spans="1:16" ht="12.75">
      <c r="A220" s="664"/>
      <c r="B220" s="664"/>
      <c r="C220" s="664"/>
      <c r="D220" s="664"/>
      <c r="E220" s="665"/>
      <c r="F220" s="665"/>
      <c r="G220" s="665"/>
      <c r="H220" s="665"/>
      <c r="I220" s="665"/>
      <c r="J220" s="665"/>
      <c r="K220" s="665"/>
      <c r="L220" s="665"/>
      <c r="M220" s="665"/>
      <c r="N220" s="664"/>
      <c r="O220" s="664"/>
      <c r="P220" s="664"/>
    </row>
    <row r="221" spans="1:16" ht="12.75">
      <c r="A221" s="664"/>
      <c r="B221" s="664"/>
      <c r="C221" s="664"/>
      <c r="D221" s="664"/>
      <c r="E221" s="665"/>
      <c r="F221" s="665"/>
      <c r="G221" s="665"/>
      <c r="H221" s="665"/>
      <c r="I221" s="665"/>
      <c r="J221" s="665"/>
      <c r="K221" s="665"/>
      <c r="L221" s="665"/>
      <c r="M221" s="665"/>
      <c r="N221" s="664"/>
      <c r="O221" s="664"/>
      <c r="P221" s="664"/>
    </row>
    <row r="222" spans="1:16" ht="12.75">
      <c r="A222" s="664"/>
      <c r="B222" s="664"/>
      <c r="C222" s="664"/>
      <c r="D222" s="664"/>
      <c r="E222" s="665"/>
      <c r="F222" s="665"/>
      <c r="G222" s="665"/>
      <c r="H222" s="665"/>
      <c r="I222" s="665"/>
      <c r="J222" s="665"/>
      <c r="K222" s="665"/>
      <c r="L222" s="665"/>
      <c r="M222" s="665"/>
      <c r="N222" s="664"/>
      <c r="O222" s="664"/>
      <c r="P222" s="664"/>
    </row>
    <row r="223" spans="1:16" ht="12.75">
      <c r="A223" s="664"/>
      <c r="B223" s="664"/>
      <c r="C223" s="664"/>
      <c r="D223" s="664"/>
      <c r="E223" s="665"/>
      <c r="F223" s="665"/>
      <c r="G223" s="665"/>
      <c r="H223" s="665"/>
      <c r="I223" s="665"/>
      <c r="J223" s="665"/>
      <c r="K223" s="665"/>
      <c r="L223" s="665"/>
      <c r="M223" s="665"/>
      <c r="N223" s="664"/>
      <c r="O223" s="664"/>
      <c r="P223" s="664"/>
    </row>
    <row r="224" spans="1:16" ht="12.75">
      <c r="A224" s="664"/>
      <c r="B224" s="664"/>
      <c r="C224" s="664"/>
      <c r="D224" s="664"/>
      <c r="E224" s="665"/>
      <c r="F224" s="665"/>
      <c r="G224" s="665"/>
      <c r="H224" s="665"/>
      <c r="I224" s="665"/>
      <c r="J224" s="665"/>
      <c r="K224" s="665"/>
      <c r="L224" s="665"/>
      <c r="M224" s="665"/>
      <c r="N224" s="664"/>
      <c r="O224" s="664"/>
      <c r="P224" s="664"/>
    </row>
    <row r="225" spans="1:16" ht="12.75">
      <c r="A225" s="664"/>
      <c r="B225" s="664"/>
      <c r="C225" s="664"/>
      <c r="D225" s="664"/>
      <c r="E225" s="665"/>
      <c r="F225" s="665"/>
      <c r="G225" s="665"/>
      <c r="H225" s="665"/>
      <c r="I225" s="665"/>
      <c r="J225" s="665"/>
      <c r="K225" s="665"/>
      <c r="L225" s="665"/>
      <c r="M225" s="665"/>
      <c r="N225" s="664"/>
      <c r="O225" s="664"/>
      <c r="P225" s="664"/>
    </row>
    <row r="226" spans="1:16" ht="12.75">
      <c r="A226" s="664"/>
      <c r="B226" s="664"/>
      <c r="C226" s="664"/>
      <c r="D226" s="664"/>
      <c r="E226" s="665"/>
      <c r="F226" s="665"/>
      <c r="G226" s="665"/>
      <c r="H226" s="665"/>
      <c r="I226" s="665"/>
      <c r="J226" s="665"/>
      <c r="K226" s="665"/>
      <c r="L226" s="665"/>
      <c r="M226" s="665"/>
      <c r="N226" s="664"/>
      <c r="O226" s="664"/>
      <c r="P226" s="664"/>
    </row>
    <row r="227" spans="1:16" ht="12.75">
      <c r="A227" s="664"/>
      <c r="B227" s="664"/>
      <c r="C227" s="664"/>
      <c r="D227" s="664"/>
      <c r="E227" s="665"/>
      <c r="F227" s="665"/>
      <c r="G227" s="665"/>
      <c r="H227" s="665"/>
      <c r="I227" s="665"/>
      <c r="J227" s="665"/>
      <c r="K227" s="665"/>
      <c r="L227" s="665"/>
      <c r="M227" s="665"/>
      <c r="N227" s="664"/>
      <c r="O227" s="664"/>
      <c r="P227" s="664"/>
    </row>
    <row r="228" spans="1:16" ht="12.75">
      <c r="A228" s="664"/>
      <c r="B228" s="664"/>
      <c r="C228" s="664"/>
      <c r="D228" s="664"/>
      <c r="E228" s="665"/>
      <c r="F228" s="665"/>
      <c r="G228" s="665"/>
      <c r="H228" s="665"/>
      <c r="I228" s="665"/>
      <c r="J228" s="665"/>
      <c r="K228" s="665"/>
      <c r="L228" s="665"/>
      <c r="M228" s="665"/>
      <c r="N228" s="664"/>
      <c r="O228" s="664"/>
      <c r="P228" s="664"/>
    </row>
    <row r="229" spans="1:16" ht="12.75">
      <c r="A229" s="664"/>
      <c r="B229" s="664"/>
      <c r="C229" s="664"/>
      <c r="D229" s="664"/>
      <c r="E229" s="665"/>
      <c r="F229" s="665"/>
      <c r="G229" s="665"/>
      <c r="H229" s="665"/>
      <c r="I229" s="665"/>
      <c r="J229" s="665"/>
      <c r="K229" s="665"/>
      <c r="L229" s="665"/>
      <c r="M229" s="665"/>
      <c r="N229" s="664"/>
      <c r="O229" s="664"/>
      <c r="P229" s="664"/>
    </row>
    <row r="230" spans="1:16" ht="12.75">
      <c r="A230" s="664"/>
      <c r="B230" s="664"/>
      <c r="C230" s="664"/>
      <c r="D230" s="664"/>
      <c r="E230" s="665"/>
      <c r="F230" s="665"/>
      <c r="G230" s="665"/>
      <c r="H230" s="665"/>
      <c r="I230" s="665"/>
      <c r="J230" s="665"/>
      <c r="K230" s="665"/>
      <c r="L230" s="665"/>
      <c r="M230" s="665"/>
      <c r="N230" s="664"/>
      <c r="O230" s="664"/>
      <c r="P230" s="664"/>
    </row>
    <row r="231" spans="1:16" ht="12.75">
      <c r="A231" s="664"/>
      <c r="B231" s="664"/>
      <c r="C231" s="664"/>
      <c r="D231" s="664"/>
      <c r="E231" s="665"/>
      <c r="F231" s="665"/>
      <c r="G231" s="665"/>
      <c r="H231" s="665"/>
      <c r="I231" s="665"/>
      <c r="J231" s="665"/>
      <c r="K231" s="665"/>
      <c r="L231" s="665"/>
      <c r="M231" s="665"/>
      <c r="N231" s="664"/>
      <c r="O231" s="664"/>
      <c r="P231" s="664"/>
    </row>
    <row r="232" spans="1:16" ht="12.75">
      <c r="A232" s="664"/>
      <c r="B232" s="664"/>
      <c r="C232" s="664"/>
      <c r="D232" s="664"/>
      <c r="E232" s="665"/>
      <c r="F232" s="665"/>
      <c r="G232" s="665"/>
      <c r="H232" s="665"/>
      <c r="I232" s="665"/>
      <c r="J232" s="665"/>
      <c r="K232" s="665"/>
      <c r="L232" s="665"/>
      <c r="M232" s="665"/>
      <c r="N232" s="664"/>
      <c r="O232" s="664"/>
      <c r="P232" s="664"/>
    </row>
    <row r="233" spans="1:16" ht="12.75">
      <c r="A233" s="664"/>
      <c r="B233" s="664"/>
      <c r="C233" s="664"/>
      <c r="D233" s="664"/>
      <c r="E233" s="665"/>
      <c r="F233" s="665"/>
      <c r="G233" s="665"/>
      <c r="H233" s="665"/>
      <c r="I233" s="665"/>
      <c r="J233" s="665"/>
      <c r="K233" s="665"/>
      <c r="L233" s="665"/>
      <c r="M233" s="665"/>
      <c r="N233" s="664"/>
      <c r="O233" s="664"/>
      <c r="P233" s="664"/>
    </row>
    <row r="234" spans="1:16" ht="12.75">
      <c r="A234" s="664"/>
      <c r="B234" s="664"/>
      <c r="C234" s="664"/>
      <c r="D234" s="664"/>
      <c r="E234" s="665"/>
      <c r="F234" s="665"/>
      <c r="G234" s="665"/>
      <c r="H234" s="665"/>
      <c r="I234" s="665"/>
      <c r="J234" s="665"/>
      <c r="K234" s="665"/>
      <c r="L234" s="665"/>
      <c r="M234" s="665"/>
      <c r="N234" s="664"/>
      <c r="O234" s="664"/>
      <c r="P234" s="664"/>
    </row>
    <row r="235" spans="1:16" ht="12.75">
      <c r="A235" s="664"/>
      <c r="B235" s="664"/>
      <c r="C235" s="664"/>
      <c r="D235" s="664"/>
      <c r="E235" s="665"/>
      <c r="F235" s="665"/>
      <c r="G235" s="665"/>
      <c r="H235" s="665"/>
      <c r="I235" s="665"/>
      <c r="J235" s="665"/>
      <c r="K235" s="665"/>
      <c r="L235" s="665"/>
      <c r="M235" s="665"/>
      <c r="N235" s="664"/>
      <c r="O235" s="664"/>
      <c r="P235" s="664"/>
    </row>
    <row r="236" spans="1:16" ht="12.75">
      <c r="A236" s="664"/>
      <c r="B236" s="664"/>
      <c r="C236" s="664"/>
      <c r="D236" s="664"/>
      <c r="E236" s="665"/>
      <c r="F236" s="665"/>
      <c r="G236" s="665"/>
      <c r="H236" s="665"/>
      <c r="I236" s="665"/>
      <c r="J236" s="665"/>
      <c r="K236" s="665"/>
      <c r="L236" s="665"/>
      <c r="M236" s="665"/>
      <c r="N236" s="664"/>
      <c r="O236" s="664"/>
      <c r="P236" s="664"/>
    </row>
    <row r="237" spans="1:16" ht="12.75">
      <c r="A237" s="664"/>
      <c r="B237" s="664"/>
      <c r="C237" s="664"/>
      <c r="D237" s="664"/>
      <c r="E237" s="665"/>
      <c r="F237" s="665"/>
      <c r="G237" s="665"/>
      <c r="H237" s="665"/>
      <c r="I237" s="665"/>
      <c r="J237" s="665"/>
      <c r="K237" s="665"/>
      <c r="L237" s="665"/>
      <c r="M237" s="665"/>
      <c r="N237" s="664"/>
      <c r="O237" s="664"/>
      <c r="P237" s="664"/>
    </row>
    <row r="238" spans="1:16" ht="12.75">
      <c r="A238" s="664"/>
      <c r="B238" s="664"/>
      <c r="C238" s="664"/>
      <c r="D238" s="664"/>
      <c r="E238" s="665"/>
      <c r="F238" s="665"/>
      <c r="G238" s="665"/>
      <c r="H238" s="665"/>
      <c r="I238" s="665"/>
      <c r="J238" s="665"/>
      <c r="K238" s="665"/>
      <c r="L238" s="665"/>
      <c r="M238" s="665"/>
      <c r="N238" s="664"/>
      <c r="O238" s="664"/>
      <c r="P238" s="664"/>
    </row>
    <row r="239" spans="1:16" ht="12.75">
      <c r="A239" s="664"/>
      <c r="B239" s="664"/>
      <c r="C239" s="664"/>
      <c r="D239" s="664"/>
      <c r="E239" s="665"/>
      <c r="F239" s="665"/>
      <c r="G239" s="665"/>
      <c r="H239" s="665"/>
      <c r="I239" s="665"/>
      <c r="J239" s="665"/>
      <c r="K239" s="665"/>
      <c r="L239" s="665"/>
      <c r="M239" s="665"/>
      <c r="N239" s="664"/>
      <c r="O239" s="664"/>
      <c r="P239" s="664"/>
    </row>
    <row r="240" spans="1:16" ht="12.75">
      <c r="A240" s="664"/>
      <c r="B240" s="664"/>
      <c r="C240" s="664"/>
      <c r="D240" s="664"/>
      <c r="E240" s="665"/>
      <c r="F240" s="665"/>
      <c r="G240" s="665"/>
      <c r="H240" s="665"/>
      <c r="I240" s="665"/>
      <c r="J240" s="665"/>
      <c r="K240" s="665"/>
      <c r="L240" s="665"/>
      <c r="M240" s="665"/>
      <c r="N240" s="664"/>
      <c r="O240" s="664"/>
      <c r="P240" s="664"/>
    </row>
    <row r="241" spans="1:16" ht="12.75">
      <c r="A241" s="664"/>
      <c r="B241" s="664"/>
      <c r="C241" s="664"/>
      <c r="D241" s="664"/>
      <c r="E241" s="665"/>
      <c r="F241" s="665"/>
      <c r="G241" s="665"/>
      <c r="H241" s="665"/>
      <c r="I241" s="665"/>
      <c r="J241" s="665"/>
      <c r="K241" s="665"/>
      <c r="L241" s="665"/>
      <c r="M241" s="665"/>
      <c r="N241" s="664"/>
      <c r="O241" s="664"/>
      <c r="P241" s="664"/>
    </row>
    <row r="242" spans="1:16" ht="12.75">
      <c r="A242" s="664"/>
      <c r="B242" s="664"/>
      <c r="C242" s="664"/>
      <c r="D242" s="664"/>
      <c r="E242" s="665"/>
      <c r="F242" s="665"/>
      <c r="G242" s="665"/>
      <c r="H242" s="665"/>
      <c r="I242" s="665"/>
      <c r="J242" s="665"/>
      <c r="K242" s="665"/>
      <c r="L242" s="665"/>
      <c r="M242" s="665"/>
      <c r="N242" s="664"/>
      <c r="O242" s="664"/>
      <c r="P242" s="664"/>
    </row>
    <row r="243" spans="1:16" ht="12.75">
      <c r="A243" s="664"/>
      <c r="B243" s="664"/>
      <c r="C243" s="664"/>
      <c r="D243" s="664"/>
      <c r="E243" s="665"/>
      <c r="F243" s="665"/>
      <c r="G243" s="665"/>
      <c r="H243" s="665"/>
      <c r="I243" s="665"/>
      <c r="J243" s="665"/>
      <c r="K243" s="665"/>
      <c r="L243" s="665"/>
      <c r="M243" s="665"/>
      <c r="N243" s="664"/>
      <c r="O243" s="664"/>
      <c r="P243" s="664"/>
    </row>
    <row r="244" spans="1:16" ht="12.75">
      <c r="A244" s="664"/>
      <c r="B244" s="664"/>
      <c r="C244" s="664"/>
      <c r="D244" s="664"/>
      <c r="E244" s="665"/>
      <c r="F244" s="665"/>
      <c r="G244" s="665"/>
      <c r="H244" s="665"/>
      <c r="I244" s="665"/>
      <c r="J244" s="665"/>
      <c r="K244" s="665"/>
      <c r="L244" s="665"/>
      <c r="M244" s="665"/>
      <c r="N244" s="664"/>
      <c r="O244" s="664"/>
      <c r="P244" s="664"/>
    </row>
    <row r="245" spans="1:16" ht="12.75">
      <c r="A245" s="664"/>
      <c r="B245" s="664"/>
      <c r="C245" s="664"/>
      <c r="D245" s="664"/>
      <c r="E245" s="665"/>
      <c r="F245" s="665"/>
      <c r="G245" s="665"/>
      <c r="H245" s="665"/>
      <c r="I245" s="665"/>
      <c r="J245" s="665"/>
      <c r="K245" s="665"/>
      <c r="L245" s="665"/>
      <c r="M245" s="665"/>
      <c r="N245" s="664"/>
      <c r="O245" s="664"/>
      <c r="P245" s="664"/>
    </row>
    <row r="246" spans="1:16" ht="12.75">
      <c r="A246" s="664"/>
      <c r="B246" s="664"/>
      <c r="C246" s="664"/>
      <c r="D246" s="664"/>
      <c r="E246" s="665"/>
      <c r="F246" s="665"/>
      <c r="G246" s="665"/>
      <c r="H246" s="665"/>
      <c r="I246" s="665"/>
      <c r="J246" s="665"/>
      <c r="K246" s="665"/>
      <c r="L246" s="665"/>
      <c r="M246" s="665"/>
      <c r="N246" s="664"/>
      <c r="O246" s="664"/>
      <c r="P246" s="664"/>
    </row>
    <row r="247" spans="1:16" ht="12.75">
      <c r="A247" s="664"/>
      <c r="B247" s="664"/>
      <c r="C247" s="664"/>
      <c r="D247" s="664"/>
      <c r="E247" s="665"/>
      <c r="F247" s="665"/>
      <c r="G247" s="665"/>
      <c r="H247" s="665"/>
      <c r="I247" s="665"/>
      <c r="J247" s="665"/>
      <c r="K247" s="665"/>
      <c r="L247" s="665"/>
      <c r="M247" s="665"/>
      <c r="N247" s="664"/>
      <c r="O247" s="664"/>
      <c r="P247" s="664"/>
    </row>
    <row r="248" spans="1:16" ht="12.75">
      <c r="A248" s="664"/>
      <c r="B248" s="664"/>
      <c r="C248" s="664"/>
      <c r="D248" s="664"/>
      <c r="E248" s="665"/>
      <c r="F248" s="665"/>
      <c r="G248" s="665"/>
      <c r="H248" s="665"/>
      <c r="I248" s="665"/>
      <c r="J248" s="665"/>
      <c r="K248" s="665"/>
      <c r="L248" s="665"/>
      <c r="M248" s="665"/>
      <c r="N248" s="664"/>
      <c r="O248" s="664"/>
      <c r="P248" s="664"/>
    </row>
    <row r="249" spans="1:16" ht="12.75">
      <c r="A249" s="664"/>
      <c r="B249" s="664"/>
      <c r="C249" s="664"/>
      <c r="D249" s="664"/>
      <c r="E249" s="665"/>
      <c r="F249" s="665"/>
      <c r="G249" s="665"/>
      <c r="H249" s="665"/>
      <c r="I249" s="665"/>
      <c r="J249" s="665"/>
      <c r="K249" s="665"/>
      <c r="L249" s="665"/>
      <c r="M249" s="665"/>
      <c r="N249" s="664"/>
      <c r="O249" s="664"/>
      <c r="P249" s="664"/>
    </row>
    <row r="250" spans="1:16" ht="12.75">
      <c r="A250" s="664"/>
      <c r="B250" s="664"/>
      <c r="C250" s="664"/>
      <c r="D250" s="664"/>
      <c r="E250" s="665"/>
      <c r="F250" s="665"/>
      <c r="G250" s="665"/>
      <c r="H250" s="665"/>
      <c r="I250" s="665"/>
      <c r="J250" s="665"/>
      <c r="K250" s="665"/>
      <c r="L250" s="665"/>
      <c r="M250" s="665"/>
      <c r="N250" s="664"/>
      <c r="O250" s="664"/>
      <c r="P250" s="664"/>
    </row>
    <row r="251" spans="1:16" ht="12.75">
      <c r="A251" s="664"/>
      <c r="B251" s="664"/>
      <c r="C251" s="664"/>
      <c r="D251" s="664"/>
      <c r="E251" s="665"/>
      <c r="F251" s="665"/>
      <c r="G251" s="665"/>
      <c r="H251" s="665"/>
      <c r="I251" s="665"/>
      <c r="J251" s="665"/>
      <c r="K251" s="665"/>
      <c r="L251" s="665"/>
      <c r="M251" s="665"/>
      <c r="N251" s="664"/>
      <c r="O251" s="664"/>
      <c r="P251" s="664"/>
    </row>
    <row r="252" spans="1:16" ht="12.75">
      <c r="A252" s="664"/>
      <c r="B252" s="664"/>
      <c r="C252" s="664"/>
      <c r="D252" s="664"/>
      <c r="E252" s="665"/>
      <c r="F252" s="665"/>
      <c r="G252" s="665"/>
      <c r="H252" s="665"/>
      <c r="I252" s="665"/>
      <c r="J252" s="665"/>
      <c r="K252" s="665"/>
      <c r="L252" s="665"/>
      <c r="M252" s="665"/>
      <c r="N252" s="664"/>
      <c r="O252" s="664"/>
      <c r="P252" s="664"/>
    </row>
    <row r="253" spans="1:16" ht="12.75">
      <c r="A253" s="664"/>
      <c r="B253" s="664"/>
      <c r="C253" s="664"/>
      <c r="D253" s="664"/>
      <c r="E253" s="665"/>
      <c r="F253" s="665"/>
      <c r="G253" s="665"/>
      <c r="H253" s="665"/>
      <c r="I253" s="665"/>
      <c r="J253" s="665"/>
      <c r="K253" s="665"/>
      <c r="L253" s="665"/>
      <c r="M253" s="665"/>
      <c r="N253" s="664"/>
      <c r="O253" s="664"/>
      <c r="P253" s="664"/>
    </row>
    <row r="254" spans="1:16" ht="12.75">
      <c r="A254" s="664"/>
      <c r="B254" s="664"/>
      <c r="C254" s="664"/>
      <c r="D254" s="664"/>
      <c r="E254" s="665"/>
      <c r="F254" s="665"/>
      <c r="G254" s="665"/>
      <c r="H254" s="665"/>
      <c r="I254" s="665"/>
      <c r="J254" s="665"/>
      <c r="K254" s="665"/>
      <c r="L254" s="665"/>
      <c r="M254" s="665"/>
      <c r="N254" s="664"/>
      <c r="O254" s="664"/>
      <c r="P254" s="66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Q56">
      <selection activeCell="P56" sqref="A1:P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16" width="9.125" style="24" hidden="1" customWidth="1"/>
    <col min="17" max="31" width="9.125" style="24" customWidth="1"/>
    <col min="32" max="16384" width="9.125" style="24" customWidth="1"/>
  </cols>
  <sheetData>
    <row r="1" spans="1:11" ht="18" customHeight="1" hidden="1">
      <c r="A1" s="24" t="s">
        <v>315</v>
      </c>
      <c r="B1" s="25" t="s">
        <v>316</v>
      </c>
      <c r="C1" s="25" t="s">
        <v>317</v>
      </c>
      <c r="D1" s="26" t="s">
        <v>318</v>
      </c>
      <c r="E1" s="25" t="s">
        <v>319</v>
      </c>
      <c r="F1" s="25" t="s">
        <v>320</v>
      </c>
      <c r="G1" s="27" t="s">
        <v>897</v>
      </c>
      <c r="H1" s="24" t="s">
        <v>321</v>
      </c>
      <c r="I1" s="24" t="s">
        <v>321</v>
      </c>
      <c r="J1" s="24" t="s">
        <v>321</v>
      </c>
      <c r="K1" s="27" t="s">
        <v>861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639</v>
      </c>
      <c r="F5" s="25" t="s">
        <v>639</v>
      </c>
      <c r="K5" s="161">
        <v>1</v>
      </c>
    </row>
    <row r="6" spans="3:11" ht="19.5">
      <c r="C6" s="30"/>
      <c r="D6" s="31"/>
      <c r="E6" s="29"/>
      <c r="F6" s="25" t="s">
        <v>639</v>
      </c>
      <c r="K6" s="161">
        <v>1</v>
      </c>
    </row>
    <row r="7" spans="2:11" ht="42" customHeight="1">
      <c r="B7" s="1019" t="e">
        <f>#REF!</f>
        <v>#REF!</v>
      </c>
      <c r="C7" s="1020"/>
      <c r="D7" s="1020"/>
      <c r="F7" s="32"/>
      <c r="K7" s="161">
        <v>1</v>
      </c>
    </row>
    <row r="8" spans="3:11" ht="19.5">
      <c r="C8" s="30"/>
      <c r="D8" s="31"/>
      <c r="E8" s="32" t="s">
        <v>640</v>
      </c>
      <c r="F8" s="32" t="s">
        <v>539</v>
      </c>
      <c r="K8" s="161">
        <v>1</v>
      </c>
    </row>
    <row r="9" spans="2:11" ht="36.75" customHeight="1" thickBot="1">
      <c r="B9" s="1021" t="e">
        <f>#REF!</f>
        <v>#REF!</v>
      </c>
      <c r="C9" s="1022"/>
      <c r="D9" s="1022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21" t="e">
        <f>#REF!</f>
        <v>#REF!</v>
      </c>
      <c r="C12" s="1022"/>
      <c r="D12" s="1022"/>
      <c r="E12" s="32" t="s">
        <v>641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642</v>
      </c>
      <c r="F13" s="39" t="s">
        <v>639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643</v>
      </c>
      <c r="K18" s="161">
        <v>1</v>
      </c>
    </row>
    <row r="19" spans="1:11" ht="20.25" thickBot="1">
      <c r="A19" s="40"/>
      <c r="B19" s="41"/>
      <c r="C19" s="1027" t="s">
        <v>644</v>
      </c>
      <c r="D19" s="1028"/>
      <c r="E19" s="42" t="s">
        <v>645</v>
      </c>
      <c r="F19" s="269" t="s">
        <v>646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593</v>
      </c>
      <c r="C20" s="1029" t="s">
        <v>862</v>
      </c>
      <c r="D20" s="1030"/>
      <c r="E20" s="44">
        <v>2015</v>
      </c>
      <c r="F20" s="155" t="s">
        <v>844</v>
      </c>
      <c r="G20" s="155" t="s">
        <v>895</v>
      </c>
      <c r="H20" s="155" t="s">
        <v>896</v>
      </c>
      <c r="I20" s="270" t="s">
        <v>1090</v>
      </c>
      <c r="J20" s="271" t="s">
        <v>1091</v>
      </c>
      <c r="K20" s="162">
        <v>1</v>
      </c>
    </row>
    <row r="21" spans="2:11" ht="21" thickBot="1">
      <c r="B21" s="45"/>
      <c r="C21" s="1109" t="s">
        <v>648</v>
      </c>
      <c r="D21" s="1070"/>
      <c r="E21" s="4" t="s">
        <v>322</v>
      </c>
      <c r="F21" s="4" t="s">
        <v>323</v>
      </c>
      <c r="G21" s="4" t="s">
        <v>859</v>
      </c>
      <c r="H21" s="191" t="s">
        <v>860</v>
      </c>
      <c r="I21" s="4" t="s">
        <v>842</v>
      </c>
      <c r="J21" s="191" t="s">
        <v>1092</v>
      </c>
      <c r="K21" s="162">
        <v>1</v>
      </c>
    </row>
    <row r="22" spans="1:11" s="47" customFormat="1" ht="19.5">
      <c r="A22" s="47">
        <v>5</v>
      </c>
      <c r="B22" s="48">
        <v>100</v>
      </c>
      <c r="C22" s="1023" t="s">
        <v>649</v>
      </c>
      <c r="D22" s="102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1017" t="s">
        <v>650</v>
      </c>
      <c r="D23" s="1018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25" t="s">
        <v>651</v>
      </c>
      <c r="D24" s="1026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1017" t="s">
        <v>1088</v>
      </c>
      <c r="D25" s="1018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1017" t="s">
        <v>652</v>
      </c>
      <c r="D26" s="1018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1017" t="s">
        <v>863</v>
      </c>
      <c r="D27" s="1018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1017" t="s">
        <v>653</v>
      </c>
      <c r="D28" s="1018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1017" t="s">
        <v>654</v>
      </c>
      <c r="D29" s="1018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1017" t="s">
        <v>655</v>
      </c>
      <c r="D30" s="1018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1017" t="s">
        <v>656</v>
      </c>
      <c r="D31" s="1018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1017" t="s">
        <v>657</v>
      </c>
      <c r="D32" s="1018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1017" t="s">
        <v>658</v>
      </c>
      <c r="D33" s="1018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1017" t="s">
        <v>659</v>
      </c>
      <c r="D34" s="1018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1017" t="s">
        <v>660</v>
      </c>
      <c r="D35" s="1018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31" t="s">
        <v>661</v>
      </c>
      <c r="D36" s="1032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31" t="s">
        <v>370</v>
      </c>
      <c r="D37" s="1032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1017" t="s">
        <v>371</v>
      </c>
      <c r="D38" s="1018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1017" t="s">
        <v>666</v>
      </c>
      <c r="D39" s="1018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1017" t="s">
        <v>667</v>
      </c>
      <c r="D40" s="1018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1017" t="s">
        <v>668</v>
      </c>
      <c r="D41" s="1018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669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1017" t="s">
        <v>451</v>
      </c>
      <c r="D43" s="1018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1017" t="s">
        <v>452</v>
      </c>
      <c r="D44" s="1018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453</v>
      </c>
      <c r="C45" s="1017" t="s">
        <v>7</v>
      </c>
      <c r="D45" s="1018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1017" t="s">
        <v>8</v>
      </c>
      <c r="D46" s="1018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1017" t="s">
        <v>524</v>
      </c>
      <c r="D47" s="1018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38" t="s">
        <v>525</v>
      </c>
      <c r="D48" s="1039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455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40" t="e">
        <f>$B$7</f>
        <v>#REF!</v>
      </c>
      <c r="C54" s="1041"/>
      <c r="D54" s="104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640</v>
      </c>
      <c r="F55" s="74" t="s">
        <v>539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3" t="e">
        <f>$B$9</f>
        <v>#REF!</v>
      </c>
      <c r="C56" s="1034"/>
      <c r="D56" s="1034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3" t="e">
        <f>$B$12</f>
        <v>#REF!</v>
      </c>
      <c r="C59" s="1034"/>
      <c r="D59" s="1034"/>
      <c r="E59" s="73" t="s">
        <v>641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642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643</v>
      </c>
      <c r="K62" s="163">
        <v>1</v>
      </c>
      <c r="L62" s="68"/>
    </row>
    <row r="63" spans="2:15" s="40" customFormat="1" ht="21" customHeight="1" thickBot="1">
      <c r="B63" s="81"/>
      <c r="C63" s="1049" t="s">
        <v>576</v>
      </c>
      <c r="D63" s="1050"/>
      <c r="E63" s="42" t="s">
        <v>645</v>
      </c>
      <c r="F63" s="269" t="s">
        <v>646</v>
      </c>
      <c r="G63" s="184"/>
      <c r="H63" s="184"/>
      <c r="I63" s="184"/>
      <c r="J63" s="46"/>
      <c r="K63" s="163">
        <v>1</v>
      </c>
      <c r="L63" s="1035" t="s">
        <v>1198</v>
      </c>
      <c r="M63" s="1035" t="s">
        <v>1199</v>
      </c>
      <c r="N63" s="1035" t="s">
        <v>1200</v>
      </c>
      <c r="O63" s="1035" t="s">
        <v>1201</v>
      </c>
    </row>
    <row r="64" spans="2:15" s="40" customFormat="1" ht="49.5" customHeight="1" thickBot="1">
      <c r="B64" s="81" t="s">
        <v>593</v>
      </c>
      <c r="C64" s="1029" t="s">
        <v>864</v>
      </c>
      <c r="D64" s="1046"/>
      <c r="E64" s="44">
        <v>2015</v>
      </c>
      <c r="F64" s="155" t="s">
        <v>844</v>
      </c>
      <c r="G64" s="155" t="s">
        <v>895</v>
      </c>
      <c r="H64" s="155" t="s">
        <v>896</v>
      </c>
      <c r="I64" s="270" t="s">
        <v>1090</v>
      </c>
      <c r="J64" s="271" t="s">
        <v>1091</v>
      </c>
      <c r="K64" s="163">
        <v>1</v>
      </c>
      <c r="L64" s="1036"/>
      <c r="M64" s="1036"/>
      <c r="N64" s="1042"/>
      <c r="O64" s="1042"/>
    </row>
    <row r="65" spans="2:15" s="40" customFormat="1" ht="21" thickBot="1">
      <c r="B65" s="82"/>
      <c r="C65" s="1047" t="s">
        <v>456</v>
      </c>
      <c r="D65" s="1048"/>
      <c r="E65" s="4" t="s">
        <v>322</v>
      </c>
      <c r="F65" s="4" t="s">
        <v>323</v>
      </c>
      <c r="G65" s="4" t="s">
        <v>859</v>
      </c>
      <c r="H65" s="191" t="s">
        <v>860</v>
      </c>
      <c r="I65" s="4" t="s">
        <v>842</v>
      </c>
      <c r="J65" s="191" t="s">
        <v>1092</v>
      </c>
      <c r="K65" s="163">
        <v>1</v>
      </c>
      <c r="L65" s="1037"/>
      <c r="M65" s="1037"/>
      <c r="N65" s="1043"/>
      <c r="O65" s="1043"/>
    </row>
    <row r="66" spans="1:15" s="50" customFormat="1" ht="34.5" customHeight="1">
      <c r="A66" s="57">
        <v>5</v>
      </c>
      <c r="B66" s="48">
        <v>100</v>
      </c>
      <c r="C66" s="1053" t="s">
        <v>457</v>
      </c>
      <c r="D66" s="1054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31" t="s">
        <v>460</v>
      </c>
      <c r="D67" s="1032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1017" t="s">
        <v>732</v>
      </c>
      <c r="D68" s="1018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25" t="s">
        <v>738</v>
      </c>
      <c r="D69" s="105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31" t="s">
        <v>739</v>
      </c>
      <c r="D70" s="1032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51" t="s">
        <v>526</v>
      </c>
      <c r="D71" s="1052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51" t="s">
        <v>900</v>
      </c>
      <c r="D72" s="1052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51" t="s">
        <v>757</v>
      </c>
      <c r="D73" s="1052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51" t="s">
        <v>759</v>
      </c>
      <c r="D74" s="1052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44" t="s">
        <v>760</v>
      </c>
      <c r="D75" s="1045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44" t="s">
        <v>761</v>
      </c>
      <c r="D76" s="1045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44" t="s">
        <v>1614</v>
      </c>
      <c r="D77" s="1045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51" t="s">
        <v>762</v>
      </c>
      <c r="D78" s="1052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769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51" t="s">
        <v>774</v>
      </c>
      <c r="D80" s="1052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51" t="s">
        <v>775</v>
      </c>
      <c r="D81" s="1052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51" t="s">
        <v>776</v>
      </c>
      <c r="D82" s="1052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51" t="s">
        <v>777</v>
      </c>
      <c r="D83" s="1052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51" t="s">
        <v>1216</v>
      </c>
      <c r="D84" s="1052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51" t="s">
        <v>1212</v>
      </c>
      <c r="D85" s="1052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51" t="s">
        <v>1615</v>
      </c>
      <c r="D86" s="1052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44" t="s">
        <v>786</v>
      </c>
      <c r="D87" s="1045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51" t="s">
        <v>530</v>
      </c>
      <c r="D88" s="1052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56" t="s">
        <v>787</v>
      </c>
      <c r="D89" s="105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56" t="s">
        <v>788</v>
      </c>
      <c r="D90" s="105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56" t="s">
        <v>250</v>
      </c>
      <c r="D91" s="105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56" t="s">
        <v>799</v>
      </c>
      <c r="D92" s="105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51" t="s">
        <v>800</v>
      </c>
      <c r="D93" s="1052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60" t="s">
        <v>805</v>
      </c>
      <c r="D94" s="106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865</v>
      </c>
      <c r="C95" s="1062" t="s">
        <v>809</v>
      </c>
      <c r="D95" s="106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64" t="s">
        <v>810</v>
      </c>
      <c r="D96" s="106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40" t="e">
        <f>$B$7</f>
        <v>#REF!</v>
      </c>
      <c r="C99" s="1041"/>
      <c r="D99" s="1041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640</v>
      </c>
      <c r="F100" s="74" t="s">
        <v>539</v>
      </c>
      <c r="K100" s="161">
        <v>1</v>
      </c>
    </row>
    <row r="101" spans="1:11" ht="38.25" customHeight="1" thickBot="1">
      <c r="A101" s="64"/>
      <c r="B101" s="1033" t="e">
        <f>$B$9</f>
        <v>#REF!</v>
      </c>
      <c r="C101" s="1034"/>
      <c r="D101" s="1034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3" t="e">
        <f>$B$12</f>
        <v>#REF!</v>
      </c>
      <c r="C104" s="1034"/>
      <c r="D104" s="1034"/>
      <c r="E104" s="73" t="s">
        <v>641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642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643</v>
      </c>
      <c r="K107" s="161">
        <v>1</v>
      </c>
    </row>
    <row r="108" spans="1:11" ht="20.25" thickBot="1">
      <c r="A108" s="64"/>
      <c r="B108" s="132"/>
      <c r="C108" s="1065" t="s">
        <v>1072</v>
      </c>
      <c r="D108" s="1066"/>
      <c r="E108" s="42" t="s">
        <v>645</v>
      </c>
      <c r="F108" s="269" t="s">
        <v>646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593</v>
      </c>
      <c r="C109" s="1067" t="s">
        <v>864</v>
      </c>
      <c r="D109" s="1068"/>
      <c r="E109" s="44">
        <v>2015</v>
      </c>
      <c r="F109" s="155" t="s">
        <v>844</v>
      </c>
      <c r="G109" s="155" t="s">
        <v>895</v>
      </c>
      <c r="H109" s="155" t="s">
        <v>896</v>
      </c>
      <c r="I109" s="270" t="s">
        <v>1090</v>
      </c>
      <c r="J109" s="271" t="s">
        <v>1091</v>
      </c>
      <c r="K109" s="161">
        <v>1</v>
      </c>
    </row>
    <row r="110" spans="1:11" ht="20.25" thickBot="1">
      <c r="A110" s="64">
        <v>1</v>
      </c>
      <c r="B110" s="5"/>
      <c r="C110" s="1069" t="s">
        <v>311</v>
      </c>
      <c r="D110" s="1070"/>
      <c r="E110" s="4" t="s">
        <v>322</v>
      </c>
      <c r="F110" s="4" t="s">
        <v>323</v>
      </c>
      <c r="G110" s="4" t="s">
        <v>859</v>
      </c>
      <c r="H110" s="191" t="s">
        <v>860</v>
      </c>
      <c r="I110" s="4" t="s">
        <v>842</v>
      </c>
      <c r="J110" s="191" t="s">
        <v>1092</v>
      </c>
      <c r="K110" s="161">
        <v>1</v>
      </c>
    </row>
    <row r="111" spans="1:11" ht="20.25" thickBot="1">
      <c r="A111" s="64">
        <v>2</v>
      </c>
      <c r="B111" s="8"/>
      <c r="C111" s="1071" t="s">
        <v>533</v>
      </c>
      <c r="D111" s="1070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58" t="s">
        <v>1073</v>
      </c>
      <c r="D112" s="1059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1017" t="s">
        <v>534</v>
      </c>
      <c r="D113" s="1018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72" t="s">
        <v>918</v>
      </c>
      <c r="D114" s="107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53" t="s">
        <v>791</v>
      </c>
      <c r="D115" s="1054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31" t="s">
        <v>792</v>
      </c>
      <c r="D116" s="1032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81" t="s">
        <v>793</v>
      </c>
      <c r="D117" s="1082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78" t="s">
        <v>794</v>
      </c>
      <c r="D118" s="1045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76" t="s">
        <v>795</v>
      </c>
      <c r="D119" s="1077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866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78" t="s">
        <v>314</v>
      </c>
      <c r="D121" s="1045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78" t="s">
        <v>843</v>
      </c>
      <c r="D122" s="1045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79" t="s">
        <v>796</v>
      </c>
      <c r="D123" s="1080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85" t="s">
        <v>312</v>
      </c>
      <c r="D124" s="108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69" t="s">
        <v>313</v>
      </c>
      <c r="D125" s="1070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593</v>
      </c>
      <c r="C126" s="1083" t="s">
        <v>1062</v>
      </c>
      <c r="D126" s="1084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58" t="s">
        <v>1063</v>
      </c>
      <c r="D127" s="1059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1017" t="s">
        <v>867</v>
      </c>
      <c r="D128" s="1018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25" t="s">
        <v>797</v>
      </c>
      <c r="D129" s="1026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25" t="s">
        <v>798</v>
      </c>
      <c r="D130" s="105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74" t="s">
        <v>2</v>
      </c>
      <c r="D131" s="1075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85" t="s">
        <v>1061</v>
      </c>
      <c r="D132" s="108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40" t="e">
        <f>$B$7</f>
        <v>#REF!</v>
      </c>
      <c r="C136" s="1041"/>
      <c r="D136" s="1041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640</v>
      </c>
      <c r="F137" s="74" t="s">
        <v>539</v>
      </c>
      <c r="K137" s="161">
        <v>1</v>
      </c>
    </row>
    <row r="138" spans="1:11" ht="38.25" customHeight="1" thickBot="1">
      <c r="A138" s="97"/>
      <c r="B138" s="1033" t="e">
        <f>$B$9</f>
        <v>#REF!</v>
      </c>
      <c r="C138" s="1034"/>
      <c r="D138" s="1034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3" t="e">
        <f>$B$12</f>
        <v>#REF!</v>
      </c>
      <c r="C141" s="1034"/>
      <c r="D141" s="1034"/>
      <c r="E141" s="73" t="s">
        <v>641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642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643</v>
      </c>
      <c r="K144" s="161">
        <v>1</v>
      </c>
    </row>
    <row r="145" spans="1:11" ht="20.25" thickBot="1">
      <c r="A145" s="97"/>
      <c r="B145" s="117"/>
      <c r="C145" s="118"/>
      <c r="D145" s="119" t="s">
        <v>1093</v>
      </c>
      <c r="E145" s="42" t="s">
        <v>645</v>
      </c>
      <c r="F145" s="269" t="s">
        <v>646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1064</v>
      </c>
      <c r="E146" s="44">
        <v>2015</v>
      </c>
      <c r="F146" s="155" t="s">
        <v>844</v>
      </c>
      <c r="G146" s="155" t="s">
        <v>895</v>
      </c>
      <c r="H146" s="155" t="s">
        <v>896</v>
      </c>
      <c r="I146" s="270" t="s">
        <v>1090</v>
      </c>
      <c r="J146" s="271" t="s">
        <v>1091</v>
      </c>
      <c r="K146" s="161">
        <v>1</v>
      </c>
    </row>
    <row r="147" spans="1:11" ht="20.25" thickBot="1">
      <c r="A147" s="97"/>
      <c r="B147" s="122"/>
      <c r="C147" s="123"/>
      <c r="D147" s="124" t="s">
        <v>1094</v>
      </c>
      <c r="E147" s="4" t="s">
        <v>322</v>
      </c>
      <c r="F147" s="4" t="s">
        <v>323</v>
      </c>
      <c r="G147" s="4" t="s">
        <v>859</v>
      </c>
      <c r="H147" s="191" t="s">
        <v>860</v>
      </c>
      <c r="I147" s="4" t="s">
        <v>842</v>
      </c>
      <c r="J147" s="191" t="s">
        <v>1092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40" t="e">
        <f>$B$7</f>
        <v>#REF!</v>
      </c>
      <c r="C152" s="1041"/>
      <c r="D152" s="1041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640</v>
      </c>
      <c r="F153" s="74" t="s">
        <v>539</v>
      </c>
      <c r="K153" s="161">
        <v>1</v>
      </c>
    </row>
    <row r="154" spans="1:11" ht="38.25" customHeight="1" thickBot="1">
      <c r="A154" s="97"/>
      <c r="B154" s="1033" t="e">
        <f>$B$9</f>
        <v>#REF!</v>
      </c>
      <c r="C154" s="1034"/>
      <c r="D154" s="1034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3" t="e">
        <f>$B$12</f>
        <v>#REF!</v>
      </c>
      <c r="C157" s="1034"/>
      <c r="D157" s="1034"/>
      <c r="E157" s="73" t="s">
        <v>641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642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643</v>
      </c>
      <c r="K160" s="161">
        <v>1</v>
      </c>
    </row>
    <row r="161" spans="1:11" ht="20.25" thickBot="1">
      <c r="A161" s="97"/>
      <c r="B161" s="106"/>
      <c r="C161" s="1065" t="s">
        <v>840</v>
      </c>
      <c r="D161" s="1030"/>
      <c r="E161" s="42" t="s">
        <v>645</v>
      </c>
      <c r="F161" s="269" t="s">
        <v>646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593</v>
      </c>
      <c r="C162" s="1029" t="s">
        <v>864</v>
      </c>
      <c r="D162" s="1028"/>
      <c r="E162" s="44">
        <v>2015</v>
      </c>
      <c r="F162" s="155" t="s">
        <v>844</v>
      </c>
      <c r="G162" s="155" t="s">
        <v>895</v>
      </c>
      <c r="H162" s="155" t="s">
        <v>896</v>
      </c>
      <c r="I162" s="270" t="s">
        <v>1090</v>
      </c>
      <c r="J162" s="271" t="s">
        <v>1091</v>
      </c>
      <c r="K162" s="161">
        <v>1</v>
      </c>
    </row>
    <row r="163" spans="1:11" ht="20.25" thickBot="1">
      <c r="A163" s="97">
        <v>1</v>
      </c>
      <c r="B163" s="133"/>
      <c r="C163" s="1109" t="s">
        <v>841</v>
      </c>
      <c r="D163" s="1070"/>
      <c r="E163" s="4" t="s">
        <v>322</v>
      </c>
      <c r="F163" s="4" t="s">
        <v>323</v>
      </c>
      <c r="G163" s="4" t="s">
        <v>859</v>
      </c>
      <c r="H163" s="191" t="s">
        <v>860</v>
      </c>
      <c r="I163" s="4" t="s">
        <v>842</v>
      </c>
      <c r="J163" s="191" t="s">
        <v>1092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9" t="s">
        <v>1065</v>
      </c>
      <c r="D164" s="1054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51" t="s">
        <v>1066</v>
      </c>
      <c r="D165" s="1052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51" t="s">
        <v>1067</v>
      </c>
      <c r="D166" s="1052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44" t="s">
        <v>1068</v>
      </c>
      <c r="D167" s="1045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7" t="s">
        <v>1069</v>
      </c>
      <c r="D168" s="1088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31" t="s">
        <v>868</v>
      </c>
      <c r="D169" s="1032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25" t="s">
        <v>869</v>
      </c>
      <c r="D170" s="105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25" t="s">
        <v>157</v>
      </c>
      <c r="D171" s="105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1017" t="s">
        <v>870</v>
      </c>
      <c r="D172" s="1018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31" t="s">
        <v>158</v>
      </c>
      <c r="D173" s="1032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31" t="s">
        <v>159</v>
      </c>
      <c r="D174" s="1032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25" t="s">
        <v>328</v>
      </c>
      <c r="D175" s="105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25" t="s">
        <v>1074</v>
      </c>
      <c r="D176" s="105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78" t="s">
        <v>919</v>
      </c>
      <c r="D177" s="1045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31" t="s">
        <v>163</v>
      </c>
      <c r="D178" s="1032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78" t="s">
        <v>1075</v>
      </c>
      <c r="D179" s="1081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90" t="s">
        <v>871</v>
      </c>
      <c r="D180" s="105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31" t="s">
        <v>872</v>
      </c>
      <c r="D181" s="1032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90" t="s">
        <v>873</v>
      </c>
      <c r="D182" s="1099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90" t="s">
        <v>874</v>
      </c>
      <c r="D183" s="105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110" t="s">
        <v>535</v>
      </c>
      <c r="D184" s="107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29" t="s">
        <v>1095</v>
      </c>
      <c r="D185" s="1028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40" t="e">
        <f>$B$7</f>
        <v>#REF!</v>
      </c>
      <c r="C189" s="1041"/>
      <c r="D189" s="1041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640</v>
      </c>
      <c r="F190" s="74" t="s">
        <v>539</v>
      </c>
      <c r="G190" s="50"/>
      <c r="K190" s="160">
        <v>1</v>
      </c>
    </row>
    <row r="191" spans="2:11" ht="20.25" thickBot="1">
      <c r="B191" s="1033" t="e">
        <f>$B$9</f>
        <v>#REF!</v>
      </c>
      <c r="C191" s="1034"/>
      <c r="D191" s="1034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33" t="e">
        <f>$B$12</f>
        <v>#REF!</v>
      </c>
      <c r="C194" s="1034"/>
      <c r="D194" s="1034"/>
      <c r="E194" s="73" t="s">
        <v>641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642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643</v>
      </c>
      <c r="K197" s="160">
        <v>1</v>
      </c>
    </row>
    <row r="198" spans="2:11" ht="20.25" thickBot="1">
      <c r="B198" s="147" t="s">
        <v>593</v>
      </c>
      <c r="C198" s="1102" t="s">
        <v>875</v>
      </c>
      <c r="D198" s="1028"/>
      <c r="E198" s="42" t="s">
        <v>645</v>
      </c>
      <c r="F198" s="269" t="s">
        <v>646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103"/>
      <c r="D199" s="1030"/>
      <c r="E199" s="44">
        <v>2015</v>
      </c>
      <c r="F199" s="155" t="s">
        <v>844</v>
      </c>
      <c r="G199" s="155" t="s">
        <v>895</v>
      </c>
      <c r="H199" s="155" t="s">
        <v>896</v>
      </c>
      <c r="I199" s="270" t="s">
        <v>1090</v>
      </c>
      <c r="J199" s="271" t="s">
        <v>1091</v>
      </c>
      <c r="K199" s="160">
        <v>1</v>
      </c>
    </row>
    <row r="200" spans="2:11" ht="19.5">
      <c r="B200" s="149" t="s">
        <v>876</v>
      </c>
      <c r="C200" s="1097" t="s">
        <v>877</v>
      </c>
      <c r="D200" s="1098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878</v>
      </c>
      <c r="C201" s="1106" t="s">
        <v>879</v>
      </c>
      <c r="D201" s="110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880</v>
      </c>
      <c r="C202" s="1106" t="s">
        <v>881</v>
      </c>
      <c r="D202" s="110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882</v>
      </c>
      <c r="C203" s="1093" t="s">
        <v>883</v>
      </c>
      <c r="D203" s="1094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884</v>
      </c>
      <c r="C204" s="1095" t="s">
        <v>885</v>
      </c>
      <c r="D204" s="1096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886</v>
      </c>
      <c r="C205" s="1108" t="s">
        <v>887</v>
      </c>
      <c r="D205" s="110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888</v>
      </c>
      <c r="C206" s="1091" t="s">
        <v>889</v>
      </c>
      <c r="D206" s="109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890</v>
      </c>
      <c r="C207" s="1091" t="s">
        <v>891</v>
      </c>
      <c r="D207" s="109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892</v>
      </c>
      <c r="C208" s="1104" t="s">
        <v>893</v>
      </c>
      <c r="D208" s="110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100" t="s">
        <v>894</v>
      </c>
      <c r="D209" s="1101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99"/>
  <sheetViews>
    <sheetView zoomScale="70" zoomScaleNormal="70" zoomScalePageLayoutView="0" workbookViewId="0" topLeftCell="U17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20" width="9.125" style="14" hidden="1" customWidth="1"/>
    <col min="21" max="33" width="9.125" style="14" customWidth="1"/>
    <col min="34" max="16384" width="9.125" style="14" customWidth="1"/>
  </cols>
  <sheetData>
    <row r="1" spans="1:9" ht="12.75">
      <c r="A1" s="10" t="s">
        <v>846</v>
      </c>
      <c r="B1" s="10">
        <v>171</v>
      </c>
      <c r="I1" s="10"/>
    </row>
    <row r="2" spans="1:9" ht="12.75">
      <c r="A2" s="10" t="s">
        <v>847</v>
      </c>
      <c r="B2" s="10" t="s">
        <v>1623</v>
      </c>
      <c r="I2" s="10"/>
    </row>
    <row r="3" spans="1:9" ht="12.75">
      <c r="A3" s="10" t="s">
        <v>848</v>
      </c>
      <c r="B3" s="10" t="s">
        <v>1621</v>
      </c>
      <c r="I3" s="10"/>
    </row>
    <row r="4" spans="1:9" ht="15.75">
      <c r="A4" s="10" t="s">
        <v>849</v>
      </c>
      <c r="B4" s="10" t="s">
        <v>1152</v>
      </c>
      <c r="C4" s="15"/>
      <c r="I4" s="10"/>
    </row>
    <row r="5" spans="1:3" ht="31.5" customHeight="1">
      <c r="A5" s="10" t="s">
        <v>850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1622</v>
      </c>
      <c r="I8" s="10"/>
    </row>
    <row r="9" ht="12.75">
      <c r="I9" s="10"/>
    </row>
    <row r="10" ht="12.75">
      <c r="I10" s="10"/>
    </row>
    <row r="11" spans="1:19" ht="18">
      <c r="A11" s="10" t="s">
        <v>1076</v>
      </c>
      <c r="H11" s="386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6"/>
      <c r="I12" s="686"/>
      <c r="J12" s="686"/>
      <c r="K12" s="695"/>
      <c r="L12" s="3"/>
      <c r="M12" s="3"/>
      <c r="N12" s="3"/>
      <c r="O12" s="3"/>
      <c r="P12" s="3"/>
      <c r="Q12" s="3"/>
      <c r="R12" s="934">
        <f>(IF($E144&lt;&gt;0,$K$2,IF($F144&lt;&gt;0,$K$2,IF($G144&lt;&gt;0,$K$2,IF($H144&lt;&gt;0,$K$2,IF($I144&lt;&gt;0,$K$2,IF($J144&lt;&gt;0,$K$2,"")))))))</f>
        <v>0</v>
      </c>
      <c r="S12" s="325"/>
    </row>
    <row r="13" spans="1:19" ht="15">
      <c r="A13" s="10">
        <v>2</v>
      </c>
      <c r="H13" s="386"/>
      <c r="I13" s="686"/>
      <c r="J13" s="696"/>
      <c r="K13" s="697"/>
      <c r="L13" s="3"/>
      <c r="M13" s="3"/>
      <c r="N13" s="3"/>
      <c r="O13" s="3"/>
      <c r="P13" s="3"/>
      <c r="Q13" s="3"/>
      <c r="R13" s="934">
        <f>(IF($E144&lt;&gt;0,$K$2,IF($F144&lt;&gt;0,$K$2,IF($G144&lt;&gt;0,$K$2,IF($H144&lt;&gt;0,$K$2,IF($I144&lt;&gt;0,$K$2,IF($J144&lt;&gt;0,$K$2,"")))))))</f>
        <v>0</v>
      </c>
      <c r="S13" s="325"/>
    </row>
    <row r="14" spans="1:19" ht="20.25" customHeight="1">
      <c r="A14" s="10">
        <v>3</v>
      </c>
      <c r="H14" s="386"/>
      <c r="I14" s="1111">
        <f>$B$7</f>
        <v>0</v>
      </c>
      <c r="J14" s="1112"/>
      <c r="K14" s="1112"/>
      <c r="L14" s="698"/>
      <c r="M14" s="698"/>
      <c r="N14" s="699"/>
      <c r="O14" s="699"/>
      <c r="P14" s="699"/>
      <c r="Q14" s="699"/>
      <c r="R14" s="934">
        <f>(IF($E144&lt;&gt;0,$K$2,IF($F144&lt;&gt;0,$K$2,IF($G144&lt;&gt;0,$K$2,IF($H144&lt;&gt;0,$K$2,IF($I144&lt;&gt;0,$K$2,IF($J144&lt;&gt;0,$K$2,"")))))))</f>
        <v>0</v>
      </c>
      <c r="S14" s="325"/>
    </row>
    <row r="15" spans="1:19" ht="18.75" customHeight="1">
      <c r="A15" s="10">
        <v>4</v>
      </c>
      <c r="H15" s="386"/>
      <c r="I15" s="383"/>
      <c r="J15" s="685"/>
      <c r="K15" s="700"/>
      <c r="L15" s="701" t="s">
        <v>640</v>
      </c>
      <c r="M15" s="701" t="s">
        <v>539</v>
      </c>
      <c r="N15" s="384"/>
      <c r="O15" s="702" t="s">
        <v>1126</v>
      </c>
      <c r="P15" s="703"/>
      <c r="Q15" s="704"/>
      <c r="R15" s="934">
        <f>(IF($E144&lt;&gt;0,$K$2,IF($F144&lt;&gt;0,$K$2,IF($G144&lt;&gt;0,$K$2,IF($H144&lt;&gt;0,$K$2,IF($I144&lt;&gt;0,$K$2,IF($J144&lt;&gt;0,$K$2,"")))))))</f>
        <v>0</v>
      </c>
      <c r="S15" s="325"/>
    </row>
    <row r="16" spans="1:19" ht="27" customHeight="1">
      <c r="A16" s="10">
        <v>5</v>
      </c>
      <c r="H16" s="386"/>
      <c r="I16" s="1113">
        <f>$B$9</f>
        <v>0</v>
      </c>
      <c r="J16" s="1114"/>
      <c r="K16" s="1115"/>
      <c r="L16" s="670">
        <f>$E$9</f>
        <v>0</v>
      </c>
      <c r="M16" s="705">
        <f>$F$9</f>
        <v>0</v>
      </c>
      <c r="N16" s="384"/>
      <c r="O16" s="384"/>
      <c r="P16" s="384"/>
      <c r="Q16" s="384"/>
      <c r="R16" s="934">
        <f>(IF($E144&lt;&gt;0,$K$2,IF($F144&lt;&gt;0,$K$2,IF($G144&lt;&gt;0,$K$2,IF($H144&lt;&gt;0,$K$2,IF($I144&lt;&gt;0,$K$2,IF($J144&lt;&gt;0,$K$2,"")))))))</f>
        <v>0</v>
      </c>
      <c r="S16" s="325"/>
    </row>
    <row r="17" spans="1:19" ht="15">
      <c r="A17" s="10">
        <v>6</v>
      </c>
      <c r="H17" s="386"/>
      <c r="I17" s="706">
        <f>$B$10</f>
        <v>0</v>
      </c>
      <c r="J17" s="383"/>
      <c r="K17" s="687"/>
      <c r="L17" s="707"/>
      <c r="M17" s="707"/>
      <c r="N17" s="384"/>
      <c r="O17" s="384"/>
      <c r="P17" s="384"/>
      <c r="Q17" s="384"/>
      <c r="R17" s="934">
        <f>(IF($E144&lt;&gt;0,$K$2,IF($F144&lt;&gt;0,$K$2,IF($G144&lt;&gt;0,$K$2,IF($H144&lt;&gt;0,$K$2,IF($I144&lt;&gt;0,$K$2,IF($J144&lt;&gt;0,$K$2,"")))))))</f>
        <v>0</v>
      </c>
      <c r="S17" s="325"/>
    </row>
    <row r="18" spans="1:19" ht="6" customHeight="1">
      <c r="A18" s="10">
        <v>7</v>
      </c>
      <c r="H18" s="386"/>
      <c r="I18" s="706"/>
      <c r="J18" s="383"/>
      <c r="K18" s="687"/>
      <c r="L18" s="706"/>
      <c r="M18" s="383"/>
      <c r="N18" s="384"/>
      <c r="O18" s="384"/>
      <c r="P18" s="384"/>
      <c r="Q18" s="384"/>
      <c r="R18" s="934">
        <f>(IF($E144&lt;&gt;0,$K$2,IF($F144&lt;&gt;0,$K$2,IF($G144&lt;&gt;0,$K$2,IF($H144&lt;&gt;0,$K$2,IF($I144&lt;&gt;0,$K$2,IF($J144&lt;&gt;0,$K$2,"")))))))</f>
        <v>0</v>
      </c>
      <c r="S18" s="325"/>
    </row>
    <row r="19" spans="1:19" ht="27" customHeight="1">
      <c r="A19" s="10">
        <v>8</v>
      </c>
      <c r="H19" s="386"/>
      <c r="I19" s="1116">
        <f>$B$12</f>
        <v>0</v>
      </c>
      <c r="J19" s="1117"/>
      <c r="K19" s="1118"/>
      <c r="L19" s="708" t="s">
        <v>1104</v>
      </c>
      <c r="M19" s="950">
        <f>$F$12</f>
        <v>0</v>
      </c>
      <c r="N19" s="709"/>
      <c r="O19" s="384"/>
      <c r="P19" s="384"/>
      <c r="Q19" s="384"/>
      <c r="R19" s="934">
        <f>(IF($E144&lt;&gt;0,$K$2,IF($F144&lt;&gt;0,$K$2,IF($G144&lt;&gt;0,$K$2,IF($H144&lt;&gt;0,$K$2,IF($I144&lt;&gt;0,$K$2,IF($J144&lt;&gt;0,$K$2,"")))))))</f>
        <v>0</v>
      </c>
      <c r="S19" s="325"/>
    </row>
    <row r="20" spans="1:19" ht="15.75">
      <c r="A20" s="10">
        <v>9</v>
      </c>
      <c r="H20" s="386"/>
      <c r="I20" s="710">
        <f>$B$13</f>
        <v>0</v>
      </c>
      <c r="J20" s="383"/>
      <c r="K20" s="687"/>
      <c r="L20" s="711"/>
      <c r="M20" s="712"/>
      <c r="N20" s="384"/>
      <c r="O20" s="384"/>
      <c r="P20" s="384"/>
      <c r="Q20" s="384"/>
      <c r="R20" s="934">
        <f>(IF($E144&lt;&gt;0,$K$2,IF($F144&lt;&gt;0,$K$2,IF($G144&lt;&gt;0,$K$2,IF($H144&lt;&gt;0,$K$2,IF($I144&lt;&gt;0,$K$2,IF($J144&lt;&gt;0,$K$2,"")))))))</f>
        <v>0</v>
      </c>
      <c r="S20" s="325"/>
    </row>
    <row r="21" spans="1:19" ht="21.75" customHeight="1">
      <c r="A21" s="10">
        <v>10</v>
      </c>
      <c r="H21" s="386"/>
      <c r="I21" s="713"/>
      <c r="J21" s="384"/>
      <c r="K21" s="714" t="s">
        <v>1133</v>
      </c>
      <c r="L21" s="715">
        <f>$E$15</f>
        <v>0</v>
      </c>
      <c r="M21" s="919">
        <f>$F$15</f>
        <v>0</v>
      </c>
      <c r="N21" s="384"/>
      <c r="O21" s="716"/>
      <c r="P21" s="384"/>
      <c r="Q21" s="716"/>
      <c r="R21" s="934">
        <f>(IF($E144&lt;&gt;0,$K$2,IF($F144&lt;&gt;0,$K$2,IF($G144&lt;&gt;0,$K$2,IF($H144&lt;&gt;0,$K$2,IF($I144&lt;&gt;0,$K$2,IF($J144&lt;&gt;0,$K$2,"")))))))</f>
        <v>0</v>
      </c>
      <c r="S21" s="325"/>
    </row>
    <row r="22" spans="1:19" ht="16.5" thickBot="1">
      <c r="A22" s="10">
        <v>11</v>
      </c>
      <c r="H22" s="386"/>
      <c r="I22" s="383"/>
      <c r="J22" s="685"/>
      <c r="K22" s="700"/>
      <c r="L22" s="712"/>
      <c r="M22" s="717"/>
      <c r="N22" s="718"/>
      <c r="O22" s="718"/>
      <c r="P22" s="718"/>
      <c r="Q22" s="719" t="s">
        <v>643</v>
      </c>
      <c r="R22" s="934">
        <f>(IF($E144&lt;&gt;0,$K$2,IF($F144&lt;&gt;0,$K$2,IF($G144&lt;&gt;0,$K$2,IF($H144&lt;&gt;0,$K$2,IF($I144&lt;&gt;0,$K$2,IF($J144&lt;&gt;0,$K$2,"")))))))</f>
        <v>0</v>
      </c>
      <c r="S22" s="325"/>
    </row>
    <row r="23" spans="1:19" ht="21.75" customHeight="1">
      <c r="A23" s="10">
        <v>12</v>
      </c>
      <c r="H23" s="386"/>
      <c r="I23" s="720"/>
      <c r="J23" s="721"/>
      <c r="K23" s="722" t="s">
        <v>851</v>
      </c>
      <c r="L23" s="723" t="s">
        <v>645</v>
      </c>
      <c r="M23" s="321" t="s">
        <v>1109</v>
      </c>
      <c r="N23" s="724"/>
      <c r="O23" s="725"/>
      <c r="P23" s="724"/>
      <c r="Q23" s="726"/>
      <c r="R23" s="934">
        <f>(IF($E144&lt;&gt;0,$K$2,IF($F144&lt;&gt;0,$K$2,IF($G144&lt;&gt;0,$K$2,IF($H144&lt;&gt;0,$K$2,IF($I144&lt;&gt;0,$K$2,IF($J144&lt;&gt;0,$K$2,"")))))))</f>
        <v>0</v>
      </c>
      <c r="S23" s="325"/>
    </row>
    <row r="24" spans="1:19" ht="58.5" customHeight="1">
      <c r="A24" s="10">
        <v>13</v>
      </c>
      <c r="H24" s="386"/>
      <c r="I24" s="727" t="s">
        <v>593</v>
      </c>
      <c r="J24" s="728" t="s">
        <v>647</v>
      </c>
      <c r="K24" s="729" t="s">
        <v>852</v>
      </c>
      <c r="L24" s="730">
        <v>2016</v>
      </c>
      <c r="M24" s="322" t="s">
        <v>1108</v>
      </c>
      <c r="N24" s="731" t="s">
        <v>1107</v>
      </c>
      <c r="O24" s="732" t="s">
        <v>845</v>
      </c>
      <c r="P24" s="733" t="s">
        <v>1105</v>
      </c>
      <c r="Q24" s="734" t="s">
        <v>1106</v>
      </c>
      <c r="R24" s="934">
        <f>(IF($E144&lt;&gt;0,$K$2,IF($F144&lt;&gt;0,$K$2,IF($G144&lt;&gt;0,$K$2,IF($H144&lt;&gt;0,$K$2,IF($I144&lt;&gt;0,$K$2,IF($J144&lt;&gt;0,$K$2,"")))))))</f>
        <v>0</v>
      </c>
      <c r="S24" s="325"/>
    </row>
    <row r="25" spans="1:19" ht="18">
      <c r="A25" s="10">
        <v>14</v>
      </c>
      <c r="H25" s="386"/>
      <c r="I25" s="735"/>
      <c r="J25" s="736"/>
      <c r="K25" s="737" t="s">
        <v>456</v>
      </c>
      <c r="L25" s="316" t="s">
        <v>322</v>
      </c>
      <c r="M25" s="316" t="s">
        <v>323</v>
      </c>
      <c r="N25" s="378" t="s">
        <v>859</v>
      </c>
      <c r="O25" s="379" t="s">
        <v>860</v>
      </c>
      <c r="P25" s="379" t="s">
        <v>842</v>
      </c>
      <c r="Q25" s="380" t="s">
        <v>1092</v>
      </c>
      <c r="R25" s="934">
        <f>(IF($E144&lt;&gt;0,$K$2,IF($F144&lt;&gt;0,$K$2,IF($G144&lt;&gt;0,$K$2,IF($H144&lt;&gt;0,$K$2,IF($I144&lt;&gt;0,$K$2,IF($J144&lt;&gt;0,$K$2,"")))))))</f>
        <v>0</v>
      </c>
      <c r="S25" s="325"/>
    </row>
    <row r="26" spans="1:19" ht="18.75" customHeight="1">
      <c r="A26" s="10">
        <v>15</v>
      </c>
      <c r="H26" s="386"/>
      <c r="I26" s="738"/>
      <c r="J26" s="1004">
        <f>VLOOKUP(K26,OP_LIST2,2,FALSE)</f>
        <v>0</v>
      </c>
      <c r="K26" s="930" t="s">
        <v>265</v>
      </c>
      <c r="L26" s="275"/>
      <c r="M26" s="381"/>
      <c r="N26" s="739"/>
      <c r="O26" s="387"/>
      <c r="P26" s="387"/>
      <c r="Q26" s="388"/>
      <c r="R26" s="934">
        <f>(IF($E144&lt;&gt;0,$K$2,IF($F144&lt;&gt;0,$K$2,IF($G144&lt;&gt;0,$K$2,IF($H144&lt;&gt;0,$K$2,IF($I144&lt;&gt;0,$K$2,IF($J144&lt;&gt;0,$K$2,"")))))))</f>
        <v>0</v>
      </c>
      <c r="S26" s="325"/>
    </row>
    <row r="27" spans="1:19" ht="18.75" customHeight="1">
      <c r="A27" s="10">
        <v>16</v>
      </c>
      <c r="H27" s="386"/>
      <c r="I27" s="740"/>
      <c r="J27" s="1005">
        <f>VLOOKUP(K28,EBK_DEIN2,2,FALSE)</f>
        <v>0</v>
      </c>
      <c r="K27" s="931" t="s">
        <v>1077</v>
      </c>
      <c r="L27" s="381"/>
      <c r="M27" s="381"/>
      <c r="N27" s="741"/>
      <c r="O27" s="389"/>
      <c r="P27" s="389"/>
      <c r="Q27" s="390"/>
      <c r="R27" s="934">
        <f>(IF($E144&lt;&gt;0,$K$2,IF($F144&lt;&gt;0,$K$2,IF($G144&lt;&gt;0,$K$2,IF($H144&lt;&gt;0,$K$2,IF($I144&lt;&gt;0,$K$2,IF($J144&lt;&gt;0,$K$2,"")))))))</f>
        <v>0</v>
      </c>
      <c r="S27" s="325"/>
    </row>
    <row r="28" spans="1:19" ht="18.75" customHeight="1">
      <c r="A28" s="10">
        <v>17</v>
      </c>
      <c r="H28" s="386"/>
      <c r="I28" s="742"/>
      <c r="J28" s="1006">
        <f>+J27</f>
        <v>0</v>
      </c>
      <c r="K28" s="929" t="s">
        <v>48</v>
      </c>
      <c r="L28" s="381"/>
      <c r="M28" s="381"/>
      <c r="N28" s="741"/>
      <c r="O28" s="389"/>
      <c r="P28" s="389"/>
      <c r="Q28" s="390"/>
      <c r="R28" s="934">
        <f>(IF($E144&lt;&gt;0,$K$2,IF($F144&lt;&gt;0,$K$2,IF($G144&lt;&gt;0,$K$2,IF($H144&lt;&gt;0,$K$2,IF($I144&lt;&gt;0,$K$2,IF($J144&lt;&gt;0,$K$2,"")))))))</f>
        <v>0</v>
      </c>
      <c r="S28" s="325"/>
    </row>
    <row r="29" spans="1:19" ht="15">
      <c r="A29" s="10">
        <v>18</v>
      </c>
      <c r="H29" s="386"/>
      <c r="I29" s="743"/>
      <c r="J29" s="744"/>
      <c r="K29" s="745" t="s">
        <v>853</v>
      </c>
      <c r="L29" s="381"/>
      <c r="M29" s="381"/>
      <c r="N29" s="746"/>
      <c r="O29" s="391"/>
      <c r="P29" s="391"/>
      <c r="Q29" s="392"/>
      <c r="R29" s="934">
        <f>(IF($E144&lt;&gt;0,$K$2,IF($F144&lt;&gt;0,$K$2,IF($G144&lt;&gt;0,$K$2,IF($H144&lt;&gt;0,$K$2,IF($I144&lt;&gt;0,$K$2,IF($J144&lt;&gt;0,$K$2,"")))))))</f>
        <v>0</v>
      </c>
      <c r="S29" s="325"/>
    </row>
    <row r="30" spans="1:19" ht="18.75" customHeight="1">
      <c r="A30" s="10">
        <v>19</v>
      </c>
      <c r="H30" s="386"/>
      <c r="I30" s="747">
        <v>100</v>
      </c>
      <c r="J30" s="1128" t="s">
        <v>457</v>
      </c>
      <c r="K30" s="1124"/>
      <c r="L30" s="317">
        <f aca="true" t="shared" si="0" ref="L30:Q30">SUM(L31:L32)</f>
        <v>0</v>
      </c>
      <c r="M30" s="318">
        <f t="shared" si="0"/>
        <v>0</v>
      </c>
      <c r="N30" s="342">
        <f t="shared" si="0"/>
        <v>0</v>
      </c>
      <c r="O30" s="343">
        <f t="shared" si="0"/>
        <v>0</v>
      </c>
      <c r="P30" s="343">
        <f t="shared" si="0"/>
        <v>0</v>
      </c>
      <c r="Q30" s="344">
        <f t="shared" si="0"/>
        <v>0</v>
      </c>
      <c r="R30" s="932">
        <f>(IF($E30&lt;&gt;0,$K$2,IF($F30&lt;&gt;0,$K$2,IF($G30&lt;&gt;0,$K$2,IF($H30&lt;&gt;0,$K$2,IF($I30&lt;&gt;0,$K$2,IF($J30&lt;&gt;0,$K$2,"")))))))</f>
        <v>0</v>
      </c>
      <c r="S30" s="326"/>
    </row>
    <row r="31" spans="1:19" ht="18.75" customHeight="1">
      <c r="A31" s="10">
        <v>20</v>
      </c>
      <c r="H31" s="386"/>
      <c r="I31" s="748"/>
      <c r="J31" s="749">
        <v>101</v>
      </c>
      <c r="K31" s="750" t="s">
        <v>458</v>
      </c>
      <c r="L31" s="348"/>
      <c r="M31" s="352">
        <f>N31+O31+P31+Q31</f>
        <v>0</v>
      </c>
      <c r="N31" s="327"/>
      <c r="O31" s="328"/>
      <c r="P31" s="328"/>
      <c r="Q31" s="329"/>
      <c r="R31" s="932">
        <f aca="true" t="shared" si="1" ref="R31:R96">(IF($E31&lt;&gt;0,$K$2,IF($F31&lt;&gt;0,$K$2,IF($G31&lt;&gt;0,$K$2,IF($H31&lt;&gt;0,$K$2,IF($I31&lt;&gt;0,$K$2,IF($J31&lt;&gt;0,$K$2,"")))))))</f>
        <v>0</v>
      </c>
      <c r="S31" s="326"/>
    </row>
    <row r="32" spans="1:19" ht="18.75" customHeight="1">
      <c r="A32" s="10">
        <v>21</v>
      </c>
      <c r="H32" s="386"/>
      <c r="I32" s="748"/>
      <c r="J32" s="751">
        <v>102</v>
      </c>
      <c r="K32" s="752" t="s">
        <v>459</v>
      </c>
      <c r="L32" s="351"/>
      <c r="M32" s="353">
        <f>N32+O32+P32+Q32</f>
        <v>0</v>
      </c>
      <c r="N32" s="339"/>
      <c r="O32" s="340"/>
      <c r="P32" s="340"/>
      <c r="Q32" s="341"/>
      <c r="R32" s="932">
        <f t="shared" si="1"/>
        <v>0</v>
      </c>
      <c r="S32" s="326"/>
    </row>
    <row r="33" spans="1:19" ht="18.75" customHeight="1">
      <c r="A33" s="10">
        <v>22</v>
      </c>
      <c r="H33" s="386"/>
      <c r="I33" s="747">
        <v>200</v>
      </c>
      <c r="J33" s="1120" t="s">
        <v>460</v>
      </c>
      <c r="K33" s="1120"/>
      <c r="L33" s="317">
        <f aca="true" t="shared" si="2" ref="L33:Q33">SUM(L34:L38)</f>
        <v>0</v>
      </c>
      <c r="M33" s="318">
        <f t="shared" si="2"/>
        <v>0</v>
      </c>
      <c r="N33" s="342">
        <f t="shared" si="2"/>
        <v>0</v>
      </c>
      <c r="O33" s="343">
        <f t="shared" si="2"/>
        <v>0</v>
      </c>
      <c r="P33" s="343">
        <f t="shared" si="2"/>
        <v>0</v>
      </c>
      <c r="Q33" s="344">
        <f t="shared" si="2"/>
        <v>0</v>
      </c>
      <c r="R33" s="932">
        <f t="shared" si="1"/>
        <v>0</v>
      </c>
      <c r="S33" s="326"/>
    </row>
    <row r="34" spans="1:19" ht="18.75" customHeight="1">
      <c r="A34" s="10">
        <v>23</v>
      </c>
      <c r="H34" s="386"/>
      <c r="I34" s="753"/>
      <c r="J34" s="749">
        <v>201</v>
      </c>
      <c r="K34" s="750" t="s">
        <v>461</v>
      </c>
      <c r="L34" s="348"/>
      <c r="M34" s="352">
        <f>N34+O34+P34+Q34</f>
        <v>0</v>
      </c>
      <c r="N34" s="327"/>
      <c r="O34" s="328"/>
      <c r="P34" s="328"/>
      <c r="Q34" s="329"/>
      <c r="R34" s="932">
        <f t="shared" si="1"/>
        <v>0</v>
      </c>
      <c r="S34" s="326"/>
    </row>
    <row r="35" spans="1:19" ht="18.75" customHeight="1">
      <c r="A35" s="10">
        <v>24</v>
      </c>
      <c r="H35" s="386"/>
      <c r="I35" s="754"/>
      <c r="J35" s="755">
        <v>202</v>
      </c>
      <c r="K35" s="756" t="s">
        <v>462</v>
      </c>
      <c r="L35" s="349"/>
      <c r="M35" s="354">
        <f>N35+O35+P35+Q35</f>
        <v>0</v>
      </c>
      <c r="N35" s="330"/>
      <c r="O35" s="331"/>
      <c r="P35" s="331"/>
      <c r="Q35" s="332"/>
      <c r="R35" s="932">
        <f t="shared" si="1"/>
        <v>0</v>
      </c>
      <c r="S35" s="326"/>
    </row>
    <row r="36" spans="1:19" ht="18.75" customHeight="1">
      <c r="A36" s="10">
        <v>25</v>
      </c>
      <c r="H36" s="386"/>
      <c r="I36" s="757"/>
      <c r="J36" s="755">
        <v>205</v>
      </c>
      <c r="K36" s="756" t="s">
        <v>729</v>
      </c>
      <c r="L36" s="349"/>
      <c r="M36" s="354">
        <f>N36+O36+P36+Q36</f>
        <v>0</v>
      </c>
      <c r="N36" s="330"/>
      <c r="O36" s="331"/>
      <c r="P36" s="331"/>
      <c r="Q36" s="332"/>
      <c r="R36" s="932">
        <f t="shared" si="1"/>
        <v>0</v>
      </c>
      <c r="S36" s="326"/>
    </row>
    <row r="37" spans="1:19" ht="18.75" customHeight="1">
      <c r="A37" s="10">
        <v>26</v>
      </c>
      <c r="H37" s="386"/>
      <c r="I37" s="757"/>
      <c r="J37" s="755">
        <v>208</v>
      </c>
      <c r="K37" s="758" t="s">
        <v>730</v>
      </c>
      <c r="L37" s="349"/>
      <c r="M37" s="354">
        <f>N37+O37+P37+Q37</f>
        <v>0</v>
      </c>
      <c r="N37" s="330"/>
      <c r="O37" s="331"/>
      <c r="P37" s="331"/>
      <c r="Q37" s="332"/>
      <c r="R37" s="932">
        <f t="shared" si="1"/>
        <v>0</v>
      </c>
      <c r="S37" s="326"/>
    </row>
    <row r="38" spans="1:19" ht="18.75" customHeight="1">
      <c r="A38" s="10">
        <v>27</v>
      </c>
      <c r="H38" s="386"/>
      <c r="I38" s="753"/>
      <c r="J38" s="751">
        <v>209</v>
      </c>
      <c r="K38" s="759" t="s">
        <v>731</v>
      </c>
      <c r="L38" s="351"/>
      <c r="M38" s="353">
        <f>N38+O38+P38+Q38</f>
        <v>0</v>
      </c>
      <c r="N38" s="339"/>
      <c r="O38" s="340"/>
      <c r="P38" s="340"/>
      <c r="Q38" s="341"/>
      <c r="R38" s="932">
        <f t="shared" si="1"/>
        <v>0</v>
      </c>
      <c r="S38" s="326"/>
    </row>
    <row r="39" spans="1:19" ht="18.75" customHeight="1">
      <c r="A39" s="10">
        <v>28</v>
      </c>
      <c r="H39" s="386"/>
      <c r="I39" s="747">
        <v>500</v>
      </c>
      <c r="J39" s="1122" t="s">
        <v>732</v>
      </c>
      <c r="K39" s="1122"/>
      <c r="L39" s="317">
        <f aca="true" t="shared" si="3" ref="L39:Q39">SUM(L40:L46)</f>
        <v>0</v>
      </c>
      <c r="M39" s="318">
        <f t="shared" si="3"/>
        <v>0</v>
      </c>
      <c r="N39" s="342">
        <f t="shared" si="3"/>
        <v>0</v>
      </c>
      <c r="O39" s="343">
        <f t="shared" si="3"/>
        <v>0</v>
      </c>
      <c r="P39" s="343">
        <f t="shared" si="3"/>
        <v>0</v>
      </c>
      <c r="Q39" s="344">
        <f t="shared" si="3"/>
        <v>0</v>
      </c>
      <c r="R39" s="932">
        <f t="shared" si="1"/>
        <v>0</v>
      </c>
      <c r="S39" s="326"/>
    </row>
    <row r="40" spans="1:19" ht="18.75" customHeight="1">
      <c r="A40" s="10">
        <v>29</v>
      </c>
      <c r="H40" s="386"/>
      <c r="I40" s="753"/>
      <c r="J40" s="760">
        <v>551</v>
      </c>
      <c r="K40" s="761" t="s">
        <v>733</v>
      </c>
      <c r="L40" s="348"/>
      <c r="M40" s="352">
        <f aca="true" t="shared" si="4" ref="M40:M47">N40+O40+P40+Q40</f>
        <v>0</v>
      </c>
      <c r="N40" s="909">
        <v>0</v>
      </c>
      <c r="O40" s="910">
        <v>0</v>
      </c>
      <c r="P40" s="910">
        <v>0</v>
      </c>
      <c r="Q40" s="329"/>
      <c r="R40" s="932">
        <f t="shared" si="1"/>
        <v>0</v>
      </c>
      <c r="S40" s="326"/>
    </row>
    <row r="41" spans="1:19" ht="18.75" customHeight="1">
      <c r="A41" s="10">
        <v>30</v>
      </c>
      <c r="H41" s="386"/>
      <c r="I41" s="753"/>
      <c r="J41" s="762">
        <f>J40+1</f>
        <v>552</v>
      </c>
      <c r="K41" s="763" t="s">
        <v>734</v>
      </c>
      <c r="L41" s="349"/>
      <c r="M41" s="354">
        <f t="shared" si="4"/>
        <v>0</v>
      </c>
      <c r="N41" s="911">
        <v>0</v>
      </c>
      <c r="O41" s="912">
        <v>0</v>
      </c>
      <c r="P41" s="912">
        <v>0</v>
      </c>
      <c r="Q41" s="332"/>
      <c r="R41" s="932">
        <f t="shared" si="1"/>
        <v>0</v>
      </c>
      <c r="S41" s="326"/>
    </row>
    <row r="42" spans="1:19" ht="18.75" customHeight="1">
      <c r="A42" s="10">
        <v>31</v>
      </c>
      <c r="H42" s="386"/>
      <c r="I42" s="764"/>
      <c r="J42" s="762">
        <v>558</v>
      </c>
      <c r="K42" s="765" t="s">
        <v>1146</v>
      </c>
      <c r="L42" s="349"/>
      <c r="M42" s="354">
        <f>N42+O42+P42+Q42</f>
        <v>0</v>
      </c>
      <c r="N42" s="911">
        <v>0</v>
      </c>
      <c r="O42" s="912">
        <v>0</v>
      </c>
      <c r="P42" s="912">
        <v>0</v>
      </c>
      <c r="Q42" s="332"/>
      <c r="R42" s="932">
        <f t="shared" si="1"/>
        <v>0</v>
      </c>
      <c r="S42" s="326"/>
    </row>
    <row r="43" spans="1:19" ht="18.75" customHeight="1">
      <c r="A43" s="10">
        <v>32</v>
      </c>
      <c r="H43" s="386"/>
      <c r="I43" s="764"/>
      <c r="J43" s="762">
        <v>560</v>
      </c>
      <c r="K43" s="765" t="s">
        <v>735</v>
      </c>
      <c r="L43" s="349"/>
      <c r="M43" s="354">
        <f t="shared" si="4"/>
        <v>0</v>
      </c>
      <c r="N43" s="911">
        <v>0</v>
      </c>
      <c r="O43" s="912">
        <v>0</v>
      </c>
      <c r="P43" s="912">
        <v>0</v>
      </c>
      <c r="Q43" s="332"/>
      <c r="R43" s="932">
        <f t="shared" si="1"/>
        <v>0</v>
      </c>
      <c r="S43" s="326"/>
    </row>
    <row r="44" spans="1:19" ht="18.75" customHeight="1">
      <c r="A44" s="10">
        <v>33</v>
      </c>
      <c r="H44" s="386"/>
      <c r="I44" s="764"/>
      <c r="J44" s="762">
        <v>580</v>
      </c>
      <c r="K44" s="763" t="s">
        <v>736</v>
      </c>
      <c r="L44" s="349"/>
      <c r="M44" s="354">
        <f t="shared" si="4"/>
        <v>0</v>
      </c>
      <c r="N44" s="911">
        <v>0</v>
      </c>
      <c r="O44" s="912">
        <v>0</v>
      </c>
      <c r="P44" s="912">
        <v>0</v>
      </c>
      <c r="Q44" s="332"/>
      <c r="R44" s="932">
        <f t="shared" si="1"/>
        <v>0</v>
      </c>
      <c r="S44" s="326"/>
    </row>
    <row r="45" spans="1:19" ht="31.5">
      <c r="A45" s="10">
        <v>34</v>
      </c>
      <c r="H45" s="386"/>
      <c r="I45" s="753"/>
      <c r="J45" s="755">
        <v>588</v>
      </c>
      <c r="K45" s="758" t="s">
        <v>1147</v>
      </c>
      <c r="L45" s="349"/>
      <c r="M45" s="354">
        <f>N45+O45+P45+Q45</f>
        <v>0</v>
      </c>
      <c r="N45" s="911">
        <v>0</v>
      </c>
      <c r="O45" s="912">
        <v>0</v>
      </c>
      <c r="P45" s="912">
        <v>0</v>
      </c>
      <c r="Q45" s="332"/>
      <c r="R45" s="932">
        <f t="shared" si="1"/>
        <v>0</v>
      </c>
      <c r="S45" s="326"/>
    </row>
    <row r="46" spans="1:19" ht="31.5">
      <c r="A46" s="10">
        <v>35</v>
      </c>
      <c r="H46" s="386"/>
      <c r="I46" s="753"/>
      <c r="J46" s="766">
        <v>590</v>
      </c>
      <c r="K46" s="767" t="s">
        <v>737</v>
      </c>
      <c r="L46" s="351"/>
      <c r="M46" s="353">
        <f t="shared" si="4"/>
        <v>0</v>
      </c>
      <c r="N46" s="339"/>
      <c r="O46" s="340"/>
      <c r="P46" s="340"/>
      <c r="Q46" s="341"/>
      <c r="R46" s="932">
        <f t="shared" si="1"/>
        <v>0</v>
      </c>
      <c r="S46" s="326"/>
    </row>
    <row r="47" spans="1:19" ht="18.75" customHeight="1">
      <c r="A47" s="10">
        <v>36</v>
      </c>
      <c r="H47" s="386"/>
      <c r="I47" s="747">
        <v>800</v>
      </c>
      <c r="J47" s="1125" t="s">
        <v>854</v>
      </c>
      <c r="K47" s="1126"/>
      <c r="L47" s="920"/>
      <c r="M47" s="320">
        <f t="shared" si="4"/>
        <v>0</v>
      </c>
      <c r="N47" s="861"/>
      <c r="O47" s="862"/>
      <c r="P47" s="862"/>
      <c r="Q47" s="863"/>
      <c r="R47" s="932">
        <f t="shared" si="1"/>
        <v>0</v>
      </c>
      <c r="S47" s="326"/>
    </row>
    <row r="48" spans="1:19" ht="18.75" customHeight="1">
      <c r="A48" s="10">
        <v>37</v>
      </c>
      <c r="H48" s="386"/>
      <c r="I48" s="747">
        <v>1000</v>
      </c>
      <c r="J48" s="1120" t="s">
        <v>739</v>
      </c>
      <c r="K48" s="1120"/>
      <c r="L48" s="319">
        <f aca="true" t="shared" si="5" ref="L48:Q48">SUM(L49:L65)</f>
        <v>0</v>
      </c>
      <c r="M48" s="320">
        <f t="shared" si="5"/>
        <v>0</v>
      </c>
      <c r="N48" s="342">
        <f t="shared" si="5"/>
        <v>0</v>
      </c>
      <c r="O48" s="343">
        <f t="shared" si="5"/>
        <v>0</v>
      </c>
      <c r="P48" s="343">
        <f t="shared" si="5"/>
        <v>0</v>
      </c>
      <c r="Q48" s="344">
        <f t="shared" si="5"/>
        <v>0</v>
      </c>
      <c r="R48" s="932">
        <f t="shared" si="1"/>
        <v>0</v>
      </c>
      <c r="S48" s="326"/>
    </row>
    <row r="49" spans="1:19" ht="18.75" customHeight="1">
      <c r="A49" s="10">
        <v>38</v>
      </c>
      <c r="H49" s="386"/>
      <c r="I49" s="754"/>
      <c r="J49" s="749">
        <v>1011</v>
      </c>
      <c r="K49" s="768" t="s">
        <v>740</v>
      </c>
      <c r="L49" s="348"/>
      <c r="M49" s="352">
        <f aca="true" t="shared" si="6" ref="M49:M65">N49+O49+P49+Q49</f>
        <v>0</v>
      </c>
      <c r="N49" s="327"/>
      <c r="O49" s="328"/>
      <c r="P49" s="328"/>
      <c r="Q49" s="329"/>
      <c r="R49" s="932">
        <f t="shared" si="1"/>
        <v>0</v>
      </c>
      <c r="S49" s="326"/>
    </row>
    <row r="50" spans="1:19" ht="18.75" customHeight="1">
      <c r="A50" s="10">
        <v>39</v>
      </c>
      <c r="E50" s="21"/>
      <c r="H50" s="386"/>
      <c r="I50" s="754"/>
      <c r="J50" s="755">
        <v>1012</v>
      </c>
      <c r="K50" s="756" t="s">
        <v>741</v>
      </c>
      <c r="L50" s="349"/>
      <c r="M50" s="354">
        <f t="shared" si="6"/>
        <v>0</v>
      </c>
      <c r="N50" s="330"/>
      <c r="O50" s="331"/>
      <c r="P50" s="331"/>
      <c r="Q50" s="332"/>
      <c r="R50" s="932">
        <f t="shared" si="1"/>
        <v>0</v>
      </c>
      <c r="S50" s="326"/>
    </row>
    <row r="51" spans="1:19" ht="18.75" customHeight="1">
      <c r="A51" s="10">
        <v>40</v>
      </c>
      <c r="E51" s="21"/>
      <c r="H51" s="386"/>
      <c r="I51" s="754"/>
      <c r="J51" s="755">
        <v>1013</v>
      </c>
      <c r="K51" s="756" t="s">
        <v>742</v>
      </c>
      <c r="L51" s="349"/>
      <c r="M51" s="354">
        <f t="shared" si="6"/>
        <v>0</v>
      </c>
      <c r="N51" s="330"/>
      <c r="O51" s="331"/>
      <c r="P51" s="331"/>
      <c r="Q51" s="332"/>
      <c r="R51" s="932">
        <f t="shared" si="1"/>
        <v>0</v>
      </c>
      <c r="S51" s="326"/>
    </row>
    <row r="52" spans="1:19" ht="18.75" customHeight="1">
      <c r="A52" s="10">
        <v>41</v>
      </c>
      <c r="E52" s="21"/>
      <c r="H52" s="386"/>
      <c r="I52" s="754"/>
      <c r="J52" s="755">
        <v>1014</v>
      </c>
      <c r="K52" s="756" t="s">
        <v>743</v>
      </c>
      <c r="L52" s="349"/>
      <c r="M52" s="354">
        <f t="shared" si="6"/>
        <v>0</v>
      </c>
      <c r="N52" s="330"/>
      <c r="O52" s="331"/>
      <c r="P52" s="331"/>
      <c r="Q52" s="332"/>
      <c r="R52" s="932">
        <f t="shared" si="1"/>
        <v>0</v>
      </c>
      <c r="S52" s="326"/>
    </row>
    <row r="53" spans="1:19" ht="18.75" customHeight="1">
      <c r="A53" s="10">
        <v>42</v>
      </c>
      <c r="E53" s="21"/>
      <c r="H53" s="386"/>
      <c r="I53" s="754"/>
      <c r="J53" s="755">
        <v>1015</v>
      </c>
      <c r="K53" s="756" t="s">
        <v>744</v>
      </c>
      <c r="L53" s="349"/>
      <c r="M53" s="354">
        <f t="shared" si="6"/>
        <v>0</v>
      </c>
      <c r="N53" s="330"/>
      <c r="O53" s="331"/>
      <c r="P53" s="331"/>
      <c r="Q53" s="332"/>
      <c r="R53" s="932">
        <f t="shared" si="1"/>
        <v>0</v>
      </c>
      <c r="S53" s="326"/>
    </row>
    <row r="54" spans="1:19" ht="18.75" customHeight="1">
      <c r="A54" s="10">
        <v>43</v>
      </c>
      <c r="E54" s="21"/>
      <c r="H54" s="386"/>
      <c r="I54" s="754"/>
      <c r="J54" s="769">
        <v>1016</v>
      </c>
      <c r="K54" s="770" t="s">
        <v>745</v>
      </c>
      <c r="L54" s="350"/>
      <c r="M54" s="355">
        <f t="shared" si="6"/>
        <v>0</v>
      </c>
      <c r="N54" s="345"/>
      <c r="O54" s="346"/>
      <c r="P54" s="346"/>
      <c r="Q54" s="347"/>
      <c r="R54" s="932">
        <f t="shared" si="1"/>
        <v>0</v>
      </c>
      <c r="S54" s="326"/>
    </row>
    <row r="55" spans="1:19" ht="18.75" customHeight="1">
      <c r="A55" s="10">
        <v>44</v>
      </c>
      <c r="E55" s="21"/>
      <c r="H55" s="386"/>
      <c r="I55" s="748"/>
      <c r="J55" s="771">
        <v>1020</v>
      </c>
      <c r="K55" s="772" t="s">
        <v>746</v>
      </c>
      <c r="L55" s="921"/>
      <c r="M55" s="356">
        <f t="shared" si="6"/>
        <v>0</v>
      </c>
      <c r="N55" s="336"/>
      <c r="O55" s="337"/>
      <c r="P55" s="337"/>
      <c r="Q55" s="338"/>
      <c r="R55" s="932">
        <f t="shared" si="1"/>
        <v>0</v>
      </c>
      <c r="S55" s="326"/>
    </row>
    <row r="56" spans="1:19" ht="18.75" customHeight="1">
      <c r="A56" s="10">
        <v>45</v>
      </c>
      <c r="E56" s="21"/>
      <c r="H56" s="386"/>
      <c r="I56" s="754"/>
      <c r="J56" s="773">
        <v>1030</v>
      </c>
      <c r="K56" s="774" t="s">
        <v>747</v>
      </c>
      <c r="L56" s="922"/>
      <c r="M56" s="357">
        <f t="shared" si="6"/>
        <v>0</v>
      </c>
      <c r="N56" s="333"/>
      <c r="O56" s="334"/>
      <c r="P56" s="334"/>
      <c r="Q56" s="335"/>
      <c r="R56" s="932">
        <f t="shared" si="1"/>
        <v>0</v>
      </c>
      <c r="S56" s="326"/>
    </row>
    <row r="57" spans="1:19" ht="18.75" customHeight="1">
      <c r="A57" s="10">
        <v>46</v>
      </c>
      <c r="E57" s="21"/>
      <c r="H57" s="386"/>
      <c r="I57" s="754"/>
      <c r="J57" s="771">
        <v>1051</v>
      </c>
      <c r="K57" s="775" t="s">
        <v>748</v>
      </c>
      <c r="L57" s="921"/>
      <c r="M57" s="356">
        <f t="shared" si="6"/>
        <v>0</v>
      </c>
      <c r="N57" s="336"/>
      <c r="O57" s="337"/>
      <c r="P57" s="337"/>
      <c r="Q57" s="338"/>
      <c r="R57" s="932">
        <f t="shared" si="1"/>
        <v>0</v>
      </c>
      <c r="S57" s="326"/>
    </row>
    <row r="58" spans="1:19" ht="18.75" customHeight="1">
      <c r="A58" s="10">
        <v>47</v>
      </c>
      <c r="C58" s="14"/>
      <c r="E58" s="21"/>
      <c r="H58" s="386"/>
      <c r="I58" s="754"/>
      <c r="J58" s="755">
        <v>1052</v>
      </c>
      <c r="K58" s="756" t="s">
        <v>749</v>
      </c>
      <c r="L58" s="349"/>
      <c r="M58" s="354">
        <f t="shared" si="6"/>
        <v>0</v>
      </c>
      <c r="N58" s="330"/>
      <c r="O58" s="331"/>
      <c r="P58" s="331"/>
      <c r="Q58" s="332"/>
      <c r="R58" s="932">
        <f t="shared" si="1"/>
        <v>0</v>
      </c>
      <c r="S58" s="326"/>
    </row>
    <row r="59" spans="1:19" ht="18.75" customHeight="1">
      <c r="A59" s="10">
        <v>48</v>
      </c>
      <c r="E59" s="21"/>
      <c r="H59" s="386"/>
      <c r="I59" s="754"/>
      <c r="J59" s="773">
        <v>1053</v>
      </c>
      <c r="K59" s="774" t="s">
        <v>1110</v>
      </c>
      <c r="L59" s="922"/>
      <c r="M59" s="357">
        <f t="shared" si="6"/>
        <v>0</v>
      </c>
      <c r="N59" s="333"/>
      <c r="O59" s="334"/>
      <c r="P59" s="334"/>
      <c r="Q59" s="335"/>
      <c r="R59" s="932">
        <f t="shared" si="1"/>
        <v>0</v>
      </c>
      <c r="S59" s="326"/>
    </row>
    <row r="60" spans="1:19" ht="18.75" customHeight="1">
      <c r="A60" s="10">
        <v>49</v>
      </c>
      <c r="E60" s="21"/>
      <c r="H60" s="386"/>
      <c r="I60" s="754"/>
      <c r="J60" s="771">
        <v>1062</v>
      </c>
      <c r="K60" s="772" t="s">
        <v>750</v>
      </c>
      <c r="L60" s="921"/>
      <c r="M60" s="356">
        <f t="shared" si="6"/>
        <v>0</v>
      </c>
      <c r="N60" s="336"/>
      <c r="O60" s="337"/>
      <c r="P60" s="337"/>
      <c r="Q60" s="338"/>
      <c r="R60" s="932">
        <f t="shared" si="1"/>
        <v>0</v>
      </c>
      <c r="S60" s="326"/>
    </row>
    <row r="61" spans="1:19" ht="18.75" customHeight="1">
      <c r="A61" s="10">
        <v>50</v>
      </c>
      <c r="E61" s="21"/>
      <c r="H61" s="386"/>
      <c r="I61" s="754"/>
      <c r="J61" s="773">
        <v>1063</v>
      </c>
      <c r="K61" s="776" t="s">
        <v>1087</v>
      </c>
      <c r="L61" s="922"/>
      <c r="M61" s="357">
        <f t="shared" si="6"/>
        <v>0</v>
      </c>
      <c r="N61" s="333"/>
      <c r="O61" s="334"/>
      <c r="P61" s="334"/>
      <c r="Q61" s="335"/>
      <c r="R61" s="932">
        <f t="shared" si="1"/>
        <v>0</v>
      </c>
      <c r="S61" s="326"/>
    </row>
    <row r="62" spans="1:19" ht="18.75" customHeight="1">
      <c r="A62" s="10">
        <v>51</v>
      </c>
      <c r="E62" s="21"/>
      <c r="H62" s="386"/>
      <c r="I62" s="754"/>
      <c r="J62" s="777">
        <v>1069</v>
      </c>
      <c r="K62" s="778" t="s">
        <v>751</v>
      </c>
      <c r="L62" s="923"/>
      <c r="M62" s="358">
        <f t="shared" si="6"/>
        <v>0</v>
      </c>
      <c r="N62" s="363"/>
      <c r="O62" s="364"/>
      <c r="P62" s="364"/>
      <c r="Q62" s="361"/>
      <c r="R62" s="932">
        <f t="shared" si="1"/>
        <v>0</v>
      </c>
      <c r="S62" s="326"/>
    </row>
    <row r="63" spans="1:19" ht="18.75" customHeight="1">
      <c r="A63" s="10">
        <v>52</v>
      </c>
      <c r="E63" s="21"/>
      <c r="H63" s="386"/>
      <c r="I63" s="748"/>
      <c r="J63" s="771">
        <v>1091</v>
      </c>
      <c r="K63" s="775" t="s">
        <v>1111</v>
      </c>
      <c r="L63" s="921"/>
      <c r="M63" s="356">
        <f t="shared" si="6"/>
        <v>0</v>
      </c>
      <c r="N63" s="336"/>
      <c r="O63" s="337"/>
      <c r="P63" s="337"/>
      <c r="Q63" s="338"/>
      <c r="R63" s="932">
        <f t="shared" si="1"/>
        <v>0</v>
      </c>
      <c r="S63" s="326"/>
    </row>
    <row r="64" spans="1:19" ht="18.75" customHeight="1">
      <c r="A64" s="10">
        <v>53</v>
      </c>
      <c r="E64" s="21"/>
      <c r="H64" s="386"/>
      <c r="I64" s="754"/>
      <c r="J64" s="755">
        <v>1092</v>
      </c>
      <c r="K64" s="756" t="s">
        <v>917</v>
      </c>
      <c r="L64" s="349"/>
      <c r="M64" s="354">
        <f t="shared" si="6"/>
        <v>0</v>
      </c>
      <c r="N64" s="330"/>
      <c r="O64" s="331"/>
      <c r="P64" s="331"/>
      <c r="Q64" s="332"/>
      <c r="R64" s="932">
        <f t="shared" si="1"/>
        <v>0</v>
      </c>
      <c r="S64" s="326"/>
    </row>
    <row r="65" spans="1:19" ht="18.75" customHeight="1">
      <c r="A65" s="10">
        <v>54</v>
      </c>
      <c r="E65" s="21"/>
      <c r="H65" s="386"/>
      <c r="I65" s="754"/>
      <c r="J65" s="751">
        <v>1098</v>
      </c>
      <c r="K65" s="779" t="s">
        <v>752</v>
      </c>
      <c r="L65" s="351"/>
      <c r="M65" s="353">
        <f t="shared" si="6"/>
        <v>0</v>
      </c>
      <c r="N65" s="339"/>
      <c r="O65" s="340"/>
      <c r="P65" s="340"/>
      <c r="Q65" s="341"/>
      <c r="R65" s="932">
        <f t="shared" si="1"/>
        <v>0</v>
      </c>
      <c r="S65" s="326"/>
    </row>
    <row r="66" spans="1:19" ht="18.75" customHeight="1">
      <c r="A66" s="10">
        <v>55</v>
      </c>
      <c r="E66" s="21"/>
      <c r="H66" s="386"/>
      <c r="I66" s="747">
        <v>1900</v>
      </c>
      <c r="J66" s="1119" t="s">
        <v>526</v>
      </c>
      <c r="K66" s="1119"/>
      <c r="L66" s="319">
        <f aca="true" t="shared" si="7" ref="L66:Q66">SUM(L67:L69)</f>
        <v>0</v>
      </c>
      <c r="M66" s="320">
        <f t="shared" si="7"/>
        <v>0</v>
      </c>
      <c r="N66" s="342">
        <f t="shared" si="7"/>
        <v>0</v>
      </c>
      <c r="O66" s="343">
        <f t="shared" si="7"/>
        <v>0</v>
      </c>
      <c r="P66" s="343">
        <f t="shared" si="7"/>
        <v>0</v>
      </c>
      <c r="Q66" s="344">
        <f t="shared" si="7"/>
        <v>0</v>
      </c>
      <c r="R66" s="932">
        <f t="shared" si="1"/>
        <v>0</v>
      </c>
      <c r="S66" s="326"/>
    </row>
    <row r="67" spans="1:19" ht="18.75" customHeight="1">
      <c r="A67" s="10">
        <v>56</v>
      </c>
      <c r="E67" s="21"/>
      <c r="H67" s="386"/>
      <c r="I67" s="754"/>
      <c r="J67" s="749">
        <v>1901</v>
      </c>
      <c r="K67" s="780" t="s">
        <v>527</v>
      </c>
      <c r="L67" s="348"/>
      <c r="M67" s="352">
        <f>N67+O67+P67+Q67</f>
        <v>0</v>
      </c>
      <c r="N67" s="327"/>
      <c r="O67" s="328"/>
      <c r="P67" s="328"/>
      <c r="Q67" s="329"/>
      <c r="R67" s="932">
        <f t="shared" si="1"/>
        <v>0</v>
      </c>
      <c r="S67" s="326"/>
    </row>
    <row r="68" spans="1:19" ht="18.75" customHeight="1">
      <c r="A68" s="10">
        <v>57</v>
      </c>
      <c r="E68" s="21"/>
      <c r="H68" s="386"/>
      <c r="I68" s="781"/>
      <c r="J68" s="755">
        <v>1981</v>
      </c>
      <c r="K68" s="782" t="s">
        <v>528</v>
      </c>
      <c r="L68" s="349"/>
      <c r="M68" s="354">
        <f>N68+O68+P68+Q68</f>
        <v>0</v>
      </c>
      <c r="N68" s="330"/>
      <c r="O68" s="331"/>
      <c r="P68" s="331"/>
      <c r="Q68" s="332"/>
      <c r="R68" s="932">
        <f t="shared" si="1"/>
        <v>0</v>
      </c>
      <c r="S68" s="326"/>
    </row>
    <row r="69" spans="1:19" ht="18.75" customHeight="1">
      <c r="A69" s="10">
        <v>58</v>
      </c>
      <c r="E69" s="21"/>
      <c r="H69" s="386"/>
      <c r="I69" s="754"/>
      <c r="J69" s="751">
        <v>1991</v>
      </c>
      <c r="K69" s="783" t="s">
        <v>529</v>
      </c>
      <c r="L69" s="351"/>
      <c r="M69" s="353">
        <f>N69+O69+P69+Q69</f>
        <v>0</v>
      </c>
      <c r="N69" s="339"/>
      <c r="O69" s="340"/>
      <c r="P69" s="340"/>
      <c r="Q69" s="341"/>
      <c r="R69" s="932">
        <f t="shared" si="1"/>
        <v>0</v>
      </c>
      <c r="S69" s="326"/>
    </row>
    <row r="70" spans="1:19" ht="18.75" customHeight="1">
      <c r="A70" s="10">
        <v>59</v>
      </c>
      <c r="E70" s="21"/>
      <c r="H70" s="386"/>
      <c r="I70" s="747">
        <v>2100</v>
      </c>
      <c r="J70" s="1119" t="s">
        <v>900</v>
      </c>
      <c r="K70" s="1119"/>
      <c r="L70" s="319">
        <f aca="true" t="shared" si="8" ref="L70:Q70">SUM(L71:L75)</f>
        <v>0</v>
      </c>
      <c r="M70" s="320">
        <f t="shared" si="8"/>
        <v>0</v>
      </c>
      <c r="N70" s="342">
        <f t="shared" si="8"/>
        <v>0</v>
      </c>
      <c r="O70" s="343">
        <f t="shared" si="8"/>
        <v>0</v>
      </c>
      <c r="P70" s="343">
        <f t="shared" si="8"/>
        <v>0</v>
      </c>
      <c r="Q70" s="344">
        <f t="shared" si="8"/>
        <v>0</v>
      </c>
      <c r="R70" s="932">
        <f t="shared" si="1"/>
        <v>0</v>
      </c>
      <c r="S70" s="326"/>
    </row>
    <row r="71" spans="1:19" ht="18.75" customHeight="1">
      <c r="A71" s="10">
        <v>60</v>
      </c>
      <c r="E71" s="21"/>
      <c r="H71" s="386"/>
      <c r="I71" s="754"/>
      <c r="J71" s="749">
        <v>2110</v>
      </c>
      <c r="K71" s="784" t="s">
        <v>753</v>
      </c>
      <c r="L71" s="348"/>
      <c r="M71" s="352">
        <f>N71+O71+P71+Q71</f>
        <v>0</v>
      </c>
      <c r="N71" s="327"/>
      <c r="O71" s="328"/>
      <c r="P71" s="328"/>
      <c r="Q71" s="329"/>
      <c r="R71" s="932">
        <f t="shared" si="1"/>
        <v>0</v>
      </c>
      <c r="S71" s="326"/>
    </row>
    <row r="72" spans="1:19" ht="18.75" customHeight="1">
      <c r="A72" s="10">
        <v>61</v>
      </c>
      <c r="E72" s="21"/>
      <c r="H72" s="386"/>
      <c r="I72" s="781"/>
      <c r="J72" s="755">
        <v>2120</v>
      </c>
      <c r="K72" s="758" t="s">
        <v>754</v>
      </c>
      <c r="L72" s="349"/>
      <c r="M72" s="354">
        <f>N72+O72+P72+Q72</f>
        <v>0</v>
      </c>
      <c r="N72" s="330"/>
      <c r="O72" s="331"/>
      <c r="P72" s="331"/>
      <c r="Q72" s="332"/>
      <c r="R72" s="932">
        <f t="shared" si="1"/>
        <v>0</v>
      </c>
      <c r="S72" s="326"/>
    </row>
    <row r="73" spans="1:19" ht="18.75" customHeight="1">
      <c r="A73" s="10">
        <v>62</v>
      </c>
      <c r="E73" s="21"/>
      <c r="H73" s="386"/>
      <c r="I73" s="781"/>
      <c r="J73" s="755">
        <v>2125</v>
      </c>
      <c r="K73" s="758" t="s">
        <v>855</v>
      </c>
      <c r="L73" s="349"/>
      <c r="M73" s="354">
        <f>N73+O73+P73+Q73</f>
        <v>0</v>
      </c>
      <c r="N73" s="330"/>
      <c r="O73" s="331"/>
      <c r="P73" s="912">
        <v>0</v>
      </c>
      <c r="Q73" s="332"/>
      <c r="R73" s="932">
        <f t="shared" si="1"/>
        <v>0</v>
      </c>
      <c r="S73" s="326"/>
    </row>
    <row r="74" spans="1:19" ht="18.75" customHeight="1">
      <c r="A74" s="10">
        <v>63</v>
      </c>
      <c r="H74" s="386"/>
      <c r="I74" s="753"/>
      <c r="J74" s="755">
        <v>2140</v>
      </c>
      <c r="K74" s="758" t="s">
        <v>755</v>
      </c>
      <c r="L74" s="349"/>
      <c r="M74" s="354">
        <f>N74+O74+P74+Q74</f>
        <v>0</v>
      </c>
      <c r="N74" s="330"/>
      <c r="O74" s="331"/>
      <c r="P74" s="912">
        <v>0</v>
      </c>
      <c r="Q74" s="332"/>
      <c r="R74" s="932">
        <f t="shared" si="1"/>
        <v>0</v>
      </c>
      <c r="S74" s="326"/>
    </row>
    <row r="75" spans="1:19" ht="18.75" customHeight="1">
      <c r="A75" s="10">
        <v>64</v>
      </c>
      <c r="H75" s="386"/>
      <c r="I75" s="754"/>
      <c r="J75" s="751">
        <v>2190</v>
      </c>
      <c r="K75" s="785" t="s">
        <v>756</v>
      </c>
      <c r="L75" s="351"/>
      <c r="M75" s="353">
        <f>N75+O75+P75+Q75</f>
        <v>0</v>
      </c>
      <c r="N75" s="339"/>
      <c r="O75" s="340"/>
      <c r="P75" s="913">
        <v>0</v>
      </c>
      <c r="Q75" s="341"/>
      <c r="R75" s="932">
        <f t="shared" si="1"/>
        <v>0</v>
      </c>
      <c r="S75" s="326"/>
    </row>
    <row r="76" spans="1:19" ht="18.75" customHeight="1">
      <c r="A76" s="10">
        <v>65</v>
      </c>
      <c r="H76" s="386"/>
      <c r="I76" s="747">
        <v>2200</v>
      </c>
      <c r="J76" s="1119" t="s">
        <v>757</v>
      </c>
      <c r="K76" s="1119"/>
      <c r="L76" s="319">
        <f aca="true" t="shared" si="9" ref="L76:Q76">SUM(L77:L78)</f>
        <v>0</v>
      </c>
      <c r="M76" s="320">
        <f t="shared" si="9"/>
        <v>0</v>
      </c>
      <c r="N76" s="342">
        <f t="shared" si="9"/>
        <v>0</v>
      </c>
      <c r="O76" s="343">
        <f t="shared" si="9"/>
        <v>0</v>
      </c>
      <c r="P76" s="343">
        <f t="shared" si="9"/>
        <v>0</v>
      </c>
      <c r="Q76" s="344">
        <f t="shared" si="9"/>
        <v>0</v>
      </c>
      <c r="R76" s="932">
        <f t="shared" si="1"/>
        <v>0</v>
      </c>
      <c r="S76" s="326"/>
    </row>
    <row r="77" spans="1:19" ht="18.75" customHeight="1">
      <c r="A77" s="10">
        <v>66</v>
      </c>
      <c r="H77" s="386"/>
      <c r="I77" s="754"/>
      <c r="J77" s="749">
        <v>2221</v>
      </c>
      <c r="K77" s="750" t="s">
        <v>1070</v>
      </c>
      <c r="L77" s="348"/>
      <c r="M77" s="352">
        <f aca="true" t="shared" si="10" ref="M77:M82">N77+O77+P77+Q77</f>
        <v>0</v>
      </c>
      <c r="N77" s="327"/>
      <c r="O77" s="328"/>
      <c r="P77" s="328"/>
      <c r="Q77" s="329"/>
      <c r="R77" s="932">
        <f t="shared" si="1"/>
        <v>0</v>
      </c>
      <c r="S77" s="326"/>
    </row>
    <row r="78" spans="1:19" ht="18.75" customHeight="1">
      <c r="A78" s="10">
        <v>67</v>
      </c>
      <c r="H78" s="386"/>
      <c r="I78" s="754"/>
      <c r="J78" s="751">
        <v>2224</v>
      </c>
      <c r="K78" s="752" t="s">
        <v>758</v>
      </c>
      <c r="L78" s="351"/>
      <c r="M78" s="353">
        <f t="shared" si="10"/>
        <v>0</v>
      </c>
      <c r="N78" s="339"/>
      <c r="O78" s="340"/>
      <c r="P78" s="340"/>
      <c r="Q78" s="341"/>
      <c r="R78" s="932">
        <f t="shared" si="1"/>
        <v>0</v>
      </c>
      <c r="S78" s="326"/>
    </row>
    <row r="79" spans="1:19" ht="18.75" customHeight="1">
      <c r="A79" s="10">
        <v>68</v>
      </c>
      <c r="H79" s="386"/>
      <c r="I79" s="747">
        <v>2500</v>
      </c>
      <c r="J79" s="1119" t="s">
        <v>759</v>
      </c>
      <c r="K79" s="1127"/>
      <c r="L79" s="920"/>
      <c r="M79" s="320">
        <f t="shared" si="10"/>
        <v>0</v>
      </c>
      <c r="N79" s="861"/>
      <c r="O79" s="862"/>
      <c r="P79" s="862"/>
      <c r="Q79" s="863"/>
      <c r="R79" s="932">
        <f t="shared" si="1"/>
        <v>0</v>
      </c>
      <c r="S79" s="326"/>
    </row>
    <row r="80" spans="1:19" ht="18.75" customHeight="1">
      <c r="A80" s="10">
        <v>69</v>
      </c>
      <c r="H80" s="386"/>
      <c r="I80" s="747">
        <v>2600</v>
      </c>
      <c r="J80" s="1123" t="s">
        <v>760</v>
      </c>
      <c r="K80" s="1124"/>
      <c r="L80" s="920"/>
      <c r="M80" s="320">
        <f t="shared" si="10"/>
        <v>0</v>
      </c>
      <c r="N80" s="861"/>
      <c r="O80" s="862"/>
      <c r="P80" s="862"/>
      <c r="Q80" s="863"/>
      <c r="R80" s="932">
        <f t="shared" si="1"/>
        <v>0</v>
      </c>
      <c r="S80" s="326"/>
    </row>
    <row r="81" spans="1:19" ht="18.75" customHeight="1">
      <c r="A81" s="10">
        <v>70</v>
      </c>
      <c r="H81" s="386"/>
      <c r="I81" s="747">
        <v>2700</v>
      </c>
      <c r="J81" s="1123" t="s">
        <v>761</v>
      </c>
      <c r="K81" s="1124"/>
      <c r="L81" s="920"/>
      <c r="M81" s="320">
        <f t="shared" si="10"/>
        <v>0</v>
      </c>
      <c r="N81" s="861"/>
      <c r="O81" s="862"/>
      <c r="P81" s="862"/>
      <c r="Q81" s="863"/>
      <c r="R81" s="932">
        <f t="shared" si="1"/>
        <v>0</v>
      </c>
      <c r="S81" s="326"/>
    </row>
    <row r="82" spans="1:19" ht="37.5" customHeight="1">
      <c r="A82" s="10">
        <v>71</v>
      </c>
      <c r="H82" s="386"/>
      <c r="I82" s="747">
        <v>2800</v>
      </c>
      <c r="J82" s="1123" t="s">
        <v>1210</v>
      </c>
      <c r="K82" s="1124"/>
      <c r="L82" s="920"/>
      <c r="M82" s="320">
        <f t="shared" si="10"/>
        <v>0</v>
      </c>
      <c r="N82" s="861"/>
      <c r="O82" s="862"/>
      <c r="P82" s="862"/>
      <c r="Q82" s="863"/>
      <c r="R82" s="932">
        <f t="shared" si="1"/>
        <v>0</v>
      </c>
      <c r="S82" s="326"/>
    </row>
    <row r="83" spans="1:19" ht="19.5" customHeight="1">
      <c r="A83" s="10">
        <v>72</v>
      </c>
      <c r="H83" s="386"/>
      <c r="I83" s="747">
        <v>2900</v>
      </c>
      <c r="J83" s="1119" t="s">
        <v>762</v>
      </c>
      <c r="K83" s="1119"/>
      <c r="L83" s="319">
        <f aca="true" t="shared" si="11" ref="L83:Q83">SUM(L84:L89)</f>
        <v>0</v>
      </c>
      <c r="M83" s="320">
        <f t="shared" si="11"/>
        <v>0</v>
      </c>
      <c r="N83" s="342">
        <f t="shared" si="11"/>
        <v>0</v>
      </c>
      <c r="O83" s="343">
        <f t="shared" si="11"/>
        <v>0</v>
      </c>
      <c r="P83" s="343">
        <f t="shared" si="11"/>
        <v>0</v>
      </c>
      <c r="Q83" s="344">
        <f t="shared" si="11"/>
        <v>0</v>
      </c>
      <c r="R83" s="932">
        <f t="shared" si="1"/>
        <v>0</v>
      </c>
      <c r="S83" s="326"/>
    </row>
    <row r="84" spans="1:19" ht="19.5" customHeight="1">
      <c r="A84" s="10">
        <v>73</v>
      </c>
      <c r="H84" s="386"/>
      <c r="I84" s="786"/>
      <c r="J84" s="749">
        <v>2920</v>
      </c>
      <c r="K84" s="787" t="s">
        <v>763</v>
      </c>
      <c r="L84" s="348"/>
      <c r="M84" s="352">
        <f aca="true" t="shared" si="12" ref="M84:M89">N84+O84+P84+Q84</f>
        <v>0</v>
      </c>
      <c r="N84" s="327"/>
      <c r="O84" s="328"/>
      <c r="P84" s="328"/>
      <c r="Q84" s="329"/>
      <c r="R84" s="932">
        <f t="shared" si="1"/>
        <v>0</v>
      </c>
      <c r="S84" s="326"/>
    </row>
    <row r="85" spans="1:19" ht="31.5">
      <c r="A85" s="10">
        <v>74</v>
      </c>
      <c r="H85" s="386"/>
      <c r="I85" s="786"/>
      <c r="J85" s="773">
        <v>2969</v>
      </c>
      <c r="K85" s="788" t="s">
        <v>764</v>
      </c>
      <c r="L85" s="922"/>
      <c r="M85" s="357">
        <f t="shared" si="12"/>
        <v>0</v>
      </c>
      <c r="N85" s="333"/>
      <c r="O85" s="334"/>
      <c r="P85" s="334"/>
      <c r="Q85" s="335"/>
      <c r="R85" s="932">
        <f t="shared" si="1"/>
        <v>0</v>
      </c>
      <c r="S85" s="326"/>
    </row>
    <row r="86" spans="1:19" ht="31.5">
      <c r="A86" s="10">
        <v>75</v>
      </c>
      <c r="H86" s="386"/>
      <c r="I86" s="786"/>
      <c r="J86" s="789">
        <v>2970</v>
      </c>
      <c r="K86" s="790" t="s">
        <v>765</v>
      </c>
      <c r="L86" s="924"/>
      <c r="M86" s="359">
        <f t="shared" si="12"/>
        <v>0</v>
      </c>
      <c r="N86" s="365"/>
      <c r="O86" s="366"/>
      <c r="P86" s="366"/>
      <c r="Q86" s="362"/>
      <c r="R86" s="932">
        <f t="shared" si="1"/>
        <v>0</v>
      </c>
      <c r="S86" s="326"/>
    </row>
    <row r="87" spans="1:19" ht="15.75">
      <c r="A87" s="10">
        <v>76</v>
      </c>
      <c r="H87" s="386"/>
      <c r="I87" s="786"/>
      <c r="J87" s="777">
        <v>2989</v>
      </c>
      <c r="K87" s="791" t="s">
        <v>766</v>
      </c>
      <c r="L87" s="923"/>
      <c r="M87" s="358">
        <f t="shared" si="12"/>
        <v>0</v>
      </c>
      <c r="N87" s="363"/>
      <c r="O87" s="364"/>
      <c r="P87" s="364"/>
      <c r="Q87" s="361"/>
      <c r="R87" s="932">
        <f t="shared" si="1"/>
        <v>0</v>
      </c>
      <c r="S87" s="326"/>
    </row>
    <row r="88" spans="1:19" ht="18.75" customHeight="1">
      <c r="A88" s="10">
        <v>77</v>
      </c>
      <c r="H88" s="386"/>
      <c r="I88" s="754"/>
      <c r="J88" s="771">
        <v>2991</v>
      </c>
      <c r="K88" s="792" t="s">
        <v>767</v>
      </c>
      <c r="L88" s="921"/>
      <c r="M88" s="356">
        <f t="shared" si="12"/>
        <v>0</v>
      </c>
      <c r="N88" s="336"/>
      <c r="O88" s="337"/>
      <c r="P88" s="337"/>
      <c r="Q88" s="338"/>
      <c r="R88" s="932">
        <f t="shared" si="1"/>
        <v>0</v>
      </c>
      <c r="S88" s="326"/>
    </row>
    <row r="89" spans="1:19" ht="18.75" customHeight="1">
      <c r="A89" s="10">
        <v>78</v>
      </c>
      <c r="H89" s="386"/>
      <c r="I89" s="754"/>
      <c r="J89" s="751">
        <v>2992</v>
      </c>
      <c r="K89" s="793" t="s">
        <v>768</v>
      </c>
      <c r="L89" s="351"/>
      <c r="M89" s="353">
        <f t="shared" si="12"/>
        <v>0</v>
      </c>
      <c r="N89" s="339"/>
      <c r="O89" s="340"/>
      <c r="P89" s="340"/>
      <c r="Q89" s="341"/>
      <c r="R89" s="932">
        <f t="shared" si="1"/>
        <v>0</v>
      </c>
      <c r="S89" s="326"/>
    </row>
    <row r="90" spans="1:19" ht="18.75" customHeight="1">
      <c r="A90" s="10">
        <v>79</v>
      </c>
      <c r="H90" s="386"/>
      <c r="I90" s="747">
        <v>3300</v>
      </c>
      <c r="J90" s="794" t="s">
        <v>769</v>
      </c>
      <c r="K90" s="907"/>
      <c r="L90" s="319">
        <f aca="true" t="shared" si="13" ref="L90:Q90">SUM(L91:L96)</f>
        <v>0</v>
      </c>
      <c r="M90" s="320">
        <f t="shared" si="13"/>
        <v>0</v>
      </c>
      <c r="N90" s="342">
        <f t="shared" si="13"/>
        <v>0</v>
      </c>
      <c r="O90" s="343">
        <f t="shared" si="13"/>
        <v>0</v>
      </c>
      <c r="P90" s="343">
        <f t="shared" si="13"/>
        <v>0</v>
      </c>
      <c r="Q90" s="344">
        <f t="shared" si="13"/>
        <v>0</v>
      </c>
      <c r="R90" s="932">
        <f t="shared" si="1"/>
        <v>0</v>
      </c>
      <c r="S90" s="326"/>
    </row>
    <row r="91" spans="1:19" ht="18.75" customHeight="1">
      <c r="A91" s="10">
        <v>80</v>
      </c>
      <c r="H91" s="386"/>
      <c r="I91" s="753"/>
      <c r="J91" s="749">
        <v>3301</v>
      </c>
      <c r="K91" s="795" t="s">
        <v>770</v>
      </c>
      <c r="L91" s="348"/>
      <c r="M91" s="352">
        <f aca="true" t="shared" si="14" ref="M91:M99">N91+O91+P91+Q91</f>
        <v>0</v>
      </c>
      <c r="N91" s="327"/>
      <c r="O91" s="328"/>
      <c r="P91" s="910">
        <v>0</v>
      </c>
      <c r="Q91" s="368">
        <v>0</v>
      </c>
      <c r="R91" s="932">
        <f t="shared" si="1"/>
        <v>0</v>
      </c>
      <c r="S91" s="326"/>
    </row>
    <row r="92" spans="1:19" ht="18.75" customHeight="1">
      <c r="A92" s="10">
        <v>81</v>
      </c>
      <c r="H92" s="386"/>
      <c r="I92" s="753"/>
      <c r="J92" s="755">
        <v>3302</v>
      </c>
      <c r="K92" s="796" t="s">
        <v>856</v>
      </c>
      <c r="L92" s="349"/>
      <c r="M92" s="354">
        <f t="shared" si="14"/>
        <v>0</v>
      </c>
      <c r="N92" s="330"/>
      <c r="O92" s="331"/>
      <c r="P92" s="912">
        <v>0</v>
      </c>
      <c r="Q92" s="369">
        <v>0</v>
      </c>
      <c r="R92" s="932">
        <f t="shared" si="1"/>
        <v>0</v>
      </c>
      <c r="S92" s="326"/>
    </row>
    <row r="93" spans="1:19" ht="18.75" customHeight="1">
      <c r="A93" s="10">
        <v>82</v>
      </c>
      <c r="H93" s="386"/>
      <c r="I93" s="753"/>
      <c r="J93" s="755">
        <v>3303</v>
      </c>
      <c r="K93" s="796" t="s">
        <v>771</v>
      </c>
      <c r="L93" s="349"/>
      <c r="M93" s="354">
        <f t="shared" si="14"/>
        <v>0</v>
      </c>
      <c r="N93" s="330"/>
      <c r="O93" s="331"/>
      <c r="P93" s="912">
        <v>0</v>
      </c>
      <c r="Q93" s="369">
        <v>0</v>
      </c>
      <c r="R93" s="932">
        <f t="shared" si="1"/>
        <v>0</v>
      </c>
      <c r="S93" s="326"/>
    </row>
    <row r="94" spans="1:19" ht="18.75" customHeight="1">
      <c r="A94" s="10">
        <v>83</v>
      </c>
      <c r="H94" s="386"/>
      <c r="I94" s="753"/>
      <c r="J94" s="755">
        <v>3304</v>
      </c>
      <c r="K94" s="796" t="s">
        <v>772</v>
      </c>
      <c r="L94" s="349"/>
      <c r="M94" s="354">
        <f t="shared" si="14"/>
        <v>0</v>
      </c>
      <c r="N94" s="330"/>
      <c r="O94" s="331"/>
      <c r="P94" s="912">
        <v>0</v>
      </c>
      <c r="Q94" s="369">
        <v>0</v>
      </c>
      <c r="R94" s="932">
        <f t="shared" si="1"/>
        <v>0</v>
      </c>
      <c r="S94" s="326"/>
    </row>
    <row r="95" spans="1:19" ht="18.75" customHeight="1">
      <c r="A95" s="10">
        <v>84</v>
      </c>
      <c r="H95" s="386"/>
      <c r="I95" s="753"/>
      <c r="J95" s="755">
        <v>3305</v>
      </c>
      <c r="K95" s="796" t="s">
        <v>773</v>
      </c>
      <c r="L95" s="349"/>
      <c r="M95" s="354">
        <f t="shared" si="14"/>
        <v>0</v>
      </c>
      <c r="N95" s="330"/>
      <c r="O95" s="331"/>
      <c r="P95" s="912">
        <v>0</v>
      </c>
      <c r="Q95" s="369">
        <v>0</v>
      </c>
      <c r="R95" s="932">
        <f t="shared" si="1"/>
        <v>0</v>
      </c>
      <c r="S95" s="326"/>
    </row>
    <row r="96" spans="1:19" ht="30">
      <c r="A96" s="10">
        <v>85</v>
      </c>
      <c r="H96" s="386"/>
      <c r="I96" s="753"/>
      <c r="J96" s="751">
        <v>3306</v>
      </c>
      <c r="K96" s="797" t="s">
        <v>1211</v>
      </c>
      <c r="L96" s="351"/>
      <c r="M96" s="353">
        <f t="shared" si="14"/>
        <v>0</v>
      </c>
      <c r="N96" s="339"/>
      <c r="O96" s="340"/>
      <c r="P96" s="913">
        <v>0</v>
      </c>
      <c r="Q96" s="914">
        <v>0</v>
      </c>
      <c r="R96" s="932">
        <f t="shared" si="1"/>
        <v>0</v>
      </c>
      <c r="S96" s="326"/>
    </row>
    <row r="97" spans="1:19" ht="18.75" customHeight="1">
      <c r="A97" s="10">
        <v>86</v>
      </c>
      <c r="H97" s="386"/>
      <c r="I97" s="747">
        <v>3900</v>
      </c>
      <c r="J97" s="1119" t="s">
        <v>774</v>
      </c>
      <c r="K97" s="1119"/>
      <c r="L97" s="920"/>
      <c r="M97" s="320">
        <f t="shared" si="14"/>
        <v>0</v>
      </c>
      <c r="N97" s="861"/>
      <c r="O97" s="862"/>
      <c r="P97" s="862"/>
      <c r="Q97" s="863"/>
      <c r="R97" s="932">
        <f aca="true" t="shared" si="15" ref="R97:R144">(IF($E97&lt;&gt;0,$K$2,IF($F97&lt;&gt;0,$K$2,IF($G97&lt;&gt;0,$K$2,IF($H97&lt;&gt;0,$K$2,IF($I97&lt;&gt;0,$K$2,IF($J97&lt;&gt;0,$K$2,"")))))))</f>
        <v>0</v>
      </c>
      <c r="S97" s="326"/>
    </row>
    <row r="98" spans="1:19" ht="18.75" customHeight="1">
      <c r="A98" s="10">
        <v>87</v>
      </c>
      <c r="H98" s="386"/>
      <c r="I98" s="747">
        <v>4000</v>
      </c>
      <c r="J98" s="1119" t="s">
        <v>775</v>
      </c>
      <c r="K98" s="1119"/>
      <c r="L98" s="920"/>
      <c r="M98" s="320">
        <f t="shared" si="14"/>
        <v>0</v>
      </c>
      <c r="N98" s="861"/>
      <c r="O98" s="862"/>
      <c r="P98" s="862"/>
      <c r="Q98" s="863"/>
      <c r="R98" s="932">
        <f t="shared" si="15"/>
        <v>0</v>
      </c>
      <c r="S98" s="326"/>
    </row>
    <row r="99" spans="1:19" ht="18.75" customHeight="1">
      <c r="A99" s="10">
        <v>88</v>
      </c>
      <c r="H99" s="386"/>
      <c r="I99" s="747">
        <v>4100</v>
      </c>
      <c r="J99" s="1119" t="s">
        <v>776</v>
      </c>
      <c r="K99" s="1119"/>
      <c r="L99" s="920"/>
      <c r="M99" s="320">
        <f t="shared" si="14"/>
        <v>0</v>
      </c>
      <c r="N99" s="861"/>
      <c r="O99" s="862"/>
      <c r="P99" s="862"/>
      <c r="Q99" s="863"/>
      <c r="R99" s="932">
        <f t="shared" si="15"/>
        <v>0</v>
      </c>
      <c r="S99" s="326"/>
    </row>
    <row r="100" spans="1:19" ht="18.75" customHeight="1">
      <c r="A100" s="10">
        <v>89</v>
      </c>
      <c r="H100" s="386"/>
      <c r="I100" s="747">
        <v>4200</v>
      </c>
      <c r="J100" s="1119" t="s">
        <v>777</v>
      </c>
      <c r="K100" s="1119"/>
      <c r="L100" s="319">
        <f aca="true" t="shared" si="16" ref="L100:Q100">SUM(L101:L106)</f>
        <v>0</v>
      </c>
      <c r="M100" s="320">
        <f t="shared" si="16"/>
        <v>0</v>
      </c>
      <c r="N100" s="342">
        <f t="shared" si="16"/>
        <v>0</v>
      </c>
      <c r="O100" s="343">
        <f t="shared" si="16"/>
        <v>0</v>
      </c>
      <c r="P100" s="343">
        <f t="shared" si="16"/>
        <v>0</v>
      </c>
      <c r="Q100" s="344">
        <f t="shared" si="16"/>
        <v>0</v>
      </c>
      <c r="R100" s="932">
        <f t="shared" si="15"/>
        <v>0</v>
      </c>
      <c r="S100" s="326"/>
    </row>
    <row r="101" spans="1:19" ht="18.75" customHeight="1">
      <c r="A101" s="10">
        <v>90</v>
      </c>
      <c r="H101" s="386"/>
      <c r="I101" s="798"/>
      <c r="J101" s="749">
        <v>4201</v>
      </c>
      <c r="K101" s="750" t="s">
        <v>778</v>
      </c>
      <c r="L101" s="348"/>
      <c r="M101" s="352">
        <f aca="true" t="shared" si="17" ref="M101:M106">N101+O101+P101+Q101</f>
        <v>0</v>
      </c>
      <c r="N101" s="327"/>
      <c r="O101" s="328"/>
      <c r="P101" s="328"/>
      <c r="Q101" s="329"/>
      <c r="R101" s="932">
        <f t="shared" si="15"/>
        <v>0</v>
      </c>
      <c r="S101" s="326"/>
    </row>
    <row r="102" spans="1:19" ht="18.75" customHeight="1">
      <c r="A102" s="10">
        <v>91</v>
      </c>
      <c r="H102" s="386"/>
      <c r="I102" s="798"/>
      <c r="J102" s="755">
        <v>4202</v>
      </c>
      <c r="K102" s="799" t="s">
        <v>779</v>
      </c>
      <c r="L102" s="349"/>
      <c r="M102" s="354">
        <f t="shared" si="17"/>
        <v>0</v>
      </c>
      <c r="N102" s="330"/>
      <c r="O102" s="331"/>
      <c r="P102" s="331"/>
      <c r="Q102" s="332"/>
      <c r="R102" s="932">
        <f t="shared" si="15"/>
        <v>0</v>
      </c>
      <c r="S102" s="326"/>
    </row>
    <row r="103" spans="1:19" ht="18.75" customHeight="1">
      <c r="A103" s="10">
        <v>92</v>
      </c>
      <c r="H103" s="386"/>
      <c r="I103" s="798"/>
      <c r="J103" s="755">
        <v>4214</v>
      </c>
      <c r="K103" s="799" t="s">
        <v>780</v>
      </c>
      <c r="L103" s="349"/>
      <c r="M103" s="354">
        <f t="shared" si="17"/>
        <v>0</v>
      </c>
      <c r="N103" s="330"/>
      <c r="O103" s="331"/>
      <c r="P103" s="331"/>
      <c r="Q103" s="332"/>
      <c r="R103" s="932">
        <f t="shared" si="15"/>
        <v>0</v>
      </c>
      <c r="S103" s="326"/>
    </row>
    <row r="104" spans="1:19" ht="18.75" customHeight="1">
      <c r="A104" s="10">
        <v>93</v>
      </c>
      <c r="H104" s="386"/>
      <c r="I104" s="798"/>
      <c r="J104" s="755">
        <v>4217</v>
      </c>
      <c r="K104" s="799" t="s">
        <v>781</v>
      </c>
      <c r="L104" s="349"/>
      <c r="M104" s="354">
        <f t="shared" si="17"/>
        <v>0</v>
      </c>
      <c r="N104" s="330"/>
      <c r="O104" s="331"/>
      <c r="P104" s="331"/>
      <c r="Q104" s="332"/>
      <c r="R104" s="932">
        <f t="shared" si="15"/>
        <v>0</v>
      </c>
      <c r="S104" s="326"/>
    </row>
    <row r="105" spans="1:19" ht="18.75" customHeight="1">
      <c r="A105" s="10">
        <v>94</v>
      </c>
      <c r="H105" s="386"/>
      <c r="I105" s="798"/>
      <c r="J105" s="755">
        <v>4218</v>
      </c>
      <c r="K105" s="756" t="s">
        <v>782</v>
      </c>
      <c r="L105" s="349"/>
      <c r="M105" s="354">
        <f t="shared" si="17"/>
        <v>0</v>
      </c>
      <c r="N105" s="330"/>
      <c r="O105" s="331"/>
      <c r="P105" s="331"/>
      <c r="Q105" s="332"/>
      <c r="R105" s="932">
        <f t="shared" si="15"/>
        <v>0</v>
      </c>
      <c r="S105" s="326"/>
    </row>
    <row r="106" spans="1:19" ht="18.75" customHeight="1">
      <c r="A106" s="10">
        <v>95</v>
      </c>
      <c r="H106" s="386"/>
      <c r="I106" s="798"/>
      <c r="J106" s="751">
        <v>4219</v>
      </c>
      <c r="K106" s="783" t="s">
        <v>783</v>
      </c>
      <c r="L106" s="351"/>
      <c r="M106" s="353">
        <f t="shared" si="17"/>
        <v>0</v>
      </c>
      <c r="N106" s="339"/>
      <c r="O106" s="340"/>
      <c r="P106" s="340"/>
      <c r="Q106" s="341"/>
      <c r="R106" s="932">
        <f t="shared" si="15"/>
        <v>0</v>
      </c>
      <c r="S106" s="326"/>
    </row>
    <row r="107" spans="1:19" ht="18.75" customHeight="1">
      <c r="A107" s="10">
        <v>96</v>
      </c>
      <c r="H107" s="386"/>
      <c r="I107" s="747">
        <v>4300</v>
      </c>
      <c r="J107" s="1119" t="s">
        <v>1216</v>
      </c>
      <c r="K107" s="1119"/>
      <c r="L107" s="319">
        <f aca="true" t="shared" si="18" ref="L107:Q107">SUM(L108:L110)</f>
        <v>0</v>
      </c>
      <c r="M107" s="320">
        <f t="shared" si="18"/>
        <v>0</v>
      </c>
      <c r="N107" s="342">
        <f t="shared" si="18"/>
        <v>0</v>
      </c>
      <c r="O107" s="343">
        <f t="shared" si="18"/>
        <v>0</v>
      </c>
      <c r="P107" s="343">
        <f t="shared" si="18"/>
        <v>0</v>
      </c>
      <c r="Q107" s="344">
        <f t="shared" si="18"/>
        <v>0</v>
      </c>
      <c r="R107" s="932">
        <f t="shared" si="15"/>
        <v>0</v>
      </c>
      <c r="S107" s="326"/>
    </row>
    <row r="108" spans="1:19" ht="18.75" customHeight="1">
      <c r="A108" s="10">
        <v>97</v>
      </c>
      <c r="H108" s="386"/>
      <c r="I108" s="798"/>
      <c r="J108" s="749">
        <v>4301</v>
      </c>
      <c r="K108" s="768" t="s">
        <v>784</v>
      </c>
      <c r="L108" s="348"/>
      <c r="M108" s="352">
        <f aca="true" t="shared" si="19" ref="M108:M113">N108+O108+P108+Q108</f>
        <v>0</v>
      </c>
      <c r="N108" s="327"/>
      <c r="O108" s="328"/>
      <c r="P108" s="328"/>
      <c r="Q108" s="329"/>
      <c r="R108" s="932">
        <f t="shared" si="15"/>
        <v>0</v>
      </c>
      <c r="S108" s="326"/>
    </row>
    <row r="109" spans="1:19" ht="18.75" customHeight="1">
      <c r="A109" s="10">
        <v>98</v>
      </c>
      <c r="H109" s="386"/>
      <c r="I109" s="798"/>
      <c r="J109" s="755">
        <v>4302</v>
      </c>
      <c r="K109" s="799" t="s">
        <v>857</v>
      </c>
      <c r="L109" s="349"/>
      <c r="M109" s="354">
        <f t="shared" si="19"/>
        <v>0</v>
      </c>
      <c r="N109" s="330"/>
      <c r="O109" s="331"/>
      <c r="P109" s="331"/>
      <c r="Q109" s="332"/>
      <c r="R109" s="932">
        <f t="shared" si="15"/>
        <v>0</v>
      </c>
      <c r="S109" s="326"/>
    </row>
    <row r="110" spans="1:19" ht="18.75" customHeight="1">
      <c r="A110" s="10">
        <v>99</v>
      </c>
      <c r="H110" s="386"/>
      <c r="I110" s="798"/>
      <c r="J110" s="751">
        <v>4309</v>
      </c>
      <c r="K110" s="759" t="s">
        <v>785</v>
      </c>
      <c r="L110" s="351"/>
      <c r="M110" s="353">
        <f t="shared" si="19"/>
        <v>0</v>
      </c>
      <c r="N110" s="339"/>
      <c r="O110" s="340"/>
      <c r="P110" s="340"/>
      <c r="Q110" s="341"/>
      <c r="R110" s="932">
        <f t="shared" si="15"/>
        <v>0</v>
      </c>
      <c r="S110" s="326"/>
    </row>
    <row r="111" spans="1:19" ht="18.75" customHeight="1">
      <c r="A111" s="10">
        <v>100</v>
      </c>
      <c r="H111" s="386"/>
      <c r="I111" s="747">
        <v>4400</v>
      </c>
      <c r="J111" s="1119" t="s">
        <v>1212</v>
      </c>
      <c r="K111" s="1119"/>
      <c r="L111" s="920"/>
      <c r="M111" s="320">
        <f t="shared" si="19"/>
        <v>0</v>
      </c>
      <c r="N111" s="861"/>
      <c r="O111" s="862"/>
      <c r="P111" s="862"/>
      <c r="Q111" s="863"/>
      <c r="R111" s="932">
        <f t="shared" si="15"/>
        <v>0</v>
      </c>
      <c r="S111" s="326"/>
    </row>
    <row r="112" spans="1:19" ht="18.75" customHeight="1">
      <c r="A112" s="10">
        <v>101</v>
      </c>
      <c r="H112" s="386"/>
      <c r="I112" s="747">
        <v>4500</v>
      </c>
      <c r="J112" s="1119" t="s">
        <v>1213</v>
      </c>
      <c r="K112" s="1119"/>
      <c r="L112" s="920"/>
      <c r="M112" s="320">
        <f t="shared" si="19"/>
        <v>0</v>
      </c>
      <c r="N112" s="861"/>
      <c r="O112" s="862"/>
      <c r="P112" s="862"/>
      <c r="Q112" s="863"/>
      <c r="R112" s="932">
        <f t="shared" si="15"/>
        <v>0</v>
      </c>
      <c r="S112" s="326"/>
    </row>
    <row r="113" spans="1:19" ht="18.75" customHeight="1">
      <c r="A113" s="10">
        <v>102</v>
      </c>
      <c r="H113" s="386"/>
      <c r="I113" s="747">
        <v>4600</v>
      </c>
      <c r="J113" s="1123" t="s">
        <v>786</v>
      </c>
      <c r="K113" s="1124"/>
      <c r="L113" s="920"/>
      <c r="M113" s="320">
        <f t="shared" si="19"/>
        <v>0</v>
      </c>
      <c r="N113" s="861"/>
      <c r="O113" s="862"/>
      <c r="P113" s="862"/>
      <c r="Q113" s="863"/>
      <c r="R113" s="932">
        <f t="shared" si="15"/>
        <v>0</v>
      </c>
      <c r="S113" s="326"/>
    </row>
    <row r="114" spans="1:19" ht="18.75" customHeight="1">
      <c r="A114" s="10">
        <v>103</v>
      </c>
      <c r="H114" s="386"/>
      <c r="I114" s="747">
        <v>4900</v>
      </c>
      <c r="J114" s="1119" t="s">
        <v>530</v>
      </c>
      <c r="K114" s="1119"/>
      <c r="L114" s="319">
        <f aca="true" t="shared" si="20" ref="L114:Q114">+L115+L116</f>
        <v>0</v>
      </c>
      <c r="M114" s="320">
        <f t="shared" si="20"/>
        <v>0</v>
      </c>
      <c r="N114" s="342">
        <f t="shared" si="20"/>
        <v>0</v>
      </c>
      <c r="O114" s="343">
        <f t="shared" si="20"/>
        <v>0</v>
      </c>
      <c r="P114" s="343">
        <f t="shared" si="20"/>
        <v>0</v>
      </c>
      <c r="Q114" s="344">
        <f t="shared" si="20"/>
        <v>0</v>
      </c>
      <c r="R114" s="932">
        <f t="shared" si="15"/>
        <v>0</v>
      </c>
      <c r="S114" s="326"/>
    </row>
    <row r="115" spans="1:19" ht="18.75" customHeight="1">
      <c r="A115" s="10">
        <v>104</v>
      </c>
      <c r="H115" s="386"/>
      <c r="I115" s="798"/>
      <c r="J115" s="749">
        <v>4901</v>
      </c>
      <c r="K115" s="800" t="s">
        <v>531</v>
      </c>
      <c r="L115" s="348"/>
      <c r="M115" s="352">
        <f>N115+O115+P115+Q115</f>
        <v>0</v>
      </c>
      <c r="N115" s="327"/>
      <c r="O115" s="328"/>
      <c r="P115" s="328"/>
      <c r="Q115" s="329"/>
      <c r="R115" s="932">
        <f t="shared" si="15"/>
        <v>0</v>
      </c>
      <c r="S115" s="326"/>
    </row>
    <row r="116" spans="1:19" ht="18.75" customHeight="1">
      <c r="A116" s="10">
        <v>105</v>
      </c>
      <c r="H116" s="386"/>
      <c r="I116" s="798"/>
      <c r="J116" s="751">
        <v>4902</v>
      </c>
      <c r="K116" s="759" t="s">
        <v>532</v>
      </c>
      <c r="L116" s="351"/>
      <c r="M116" s="353">
        <f>N116+O116+P116+Q116</f>
        <v>0</v>
      </c>
      <c r="N116" s="339"/>
      <c r="O116" s="340"/>
      <c r="P116" s="340"/>
      <c r="Q116" s="341"/>
      <c r="R116" s="932">
        <f t="shared" si="15"/>
        <v>0</v>
      </c>
      <c r="S116" s="326"/>
    </row>
    <row r="117" spans="1:19" ht="18.75" customHeight="1">
      <c r="A117" s="10">
        <v>106</v>
      </c>
      <c r="H117" s="386"/>
      <c r="I117" s="801">
        <v>5100</v>
      </c>
      <c r="J117" s="1121" t="s">
        <v>787</v>
      </c>
      <c r="K117" s="1121"/>
      <c r="L117" s="920"/>
      <c r="M117" s="320">
        <f>N117+O117+P117+Q117</f>
        <v>0</v>
      </c>
      <c r="N117" s="861"/>
      <c r="O117" s="862"/>
      <c r="P117" s="862"/>
      <c r="Q117" s="863"/>
      <c r="R117" s="932">
        <f t="shared" si="15"/>
        <v>0</v>
      </c>
      <c r="S117" s="326"/>
    </row>
    <row r="118" spans="1:19" ht="18.75" customHeight="1">
      <c r="A118" s="10">
        <v>107</v>
      </c>
      <c r="H118" s="386"/>
      <c r="I118" s="801">
        <v>5200</v>
      </c>
      <c r="J118" s="1121" t="s">
        <v>788</v>
      </c>
      <c r="K118" s="1121"/>
      <c r="L118" s="319">
        <f aca="true" t="shared" si="21" ref="L118:Q118">SUM(L119:L125)</f>
        <v>0</v>
      </c>
      <c r="M118" s="320">
        <f t="shared" si="21"/>
        <v>0</v>
      </c>
      <c r="N118" s="342">
        <f t="shared" si="21"/>
        <v>0</v>
      </c>
      <c r="O118" s="343">
        <f t="shared" si="21"/>
        <v>0</v>
      </c>
      <c r="P118" s="343">
        <f t="shared" si="21"/>
        <v>0</v>
      </c>
      <c r="Q118" s="344">
        <f t="shared" si="21"/>
        <v>0</v>
      </c>
      <c r="R118" s="932">
        <f t="shared" si="15"/>
        <v>0</v>
      </c>
      <c r="S118" s="326"/>
    </row>
    <row r="119" spans="1:19" ht="18.75" customHeight="1">
      <c r="A119" s="10">
        <v>108</v>
      </c>
      <c r="H119" s="386"/>
      <c r="I119" s="802"/>
      <c r="J119" s="803">
        <v>5201</v>
      </c>
      <c r="K119" s="804" t="s">
        <v>789</v>
      </c>
      <c r="L119" s="348"/>
      <c r="M119" s="352">
        <f aca="true" t="shared" si="22" ref="M119:M125">N119+O119+P119+Q119</f>
        <v>0</v>
      </c>
      <c r="N119" s="327"/>
      <c r="O119" s="328"/>
      <c r="P119" s="328"/>
      <c r="Q119" s="329"/>
      <c r="R119" s="932">
        <f t="shared" si="15"/>
        <v>0</v>
      </c>
      <c r="S119" s="326"/>
    </row>
    <row r="120" spans="1:19" ht="18.75" customHeight="1">
      <c r="A120" s="10">
        <v>109</v>
      </c>
      <c r="H120" s="386"/>
      <c r="I120" s="802"/>
      <c r="J120" s="805">
        <v>5202</v>
      </c>
      <c r="K120" s="806" t="s">
        <v>790</v>
      </c>
      <c r="L120" s="349"/>
      <c r="M120" s="354">
        <f t="shared" si="22"/>
        <v>0</v>
      </c>
      <c r="N120" s="330"/>
      <c r="O120" s="331"/>
      <c r="P120" s="331"/>
      <c r="Q120" s="332"/>
      <c r="R120" s="932">
        <f t="shared" si="15"/>
        <v>0</v>
      </c>
      <c r="S120" s="326"/>
    </row>
    <row r="121" spans="1:19" ht="18.75" customHeight="1">
      <c r="A121" s="10">
        <v>110</v>
      </c>
      <c r="H121" s="386"/>
      <c r="I121" s="802"/>
      <c r="J121" s="805">
        <v>5203</v>
      </c>
      <c r="K121" s="806" t="s">
        <v>245</v>
      </c>
      <c r="L121" s="349"/>
      <c r="M121" s="354">
        <f t="shared" si="22"/>
        <v>0</v>
      </c>
      <c r="N121" s="330"/>
      <c r="O121" s="331"/>
      <c r="P121" s="331"/>
      <c r="Q121" s="332"/>
      <c r="R121" s="932">
        <f t="shared" si="15"/>
        <v>0</v>
      </c>
      <c r="S121" s="326"/>
    </row>
    <row r="122" spans="1:19" ht="18.75" customHeight="1">
      <c r="A122" s="10">
        <v>111</v>
      </c>
      <c r="H122" s="386"/>
      <c r="I122" s="802"/>
      <c r="J122" s="805">
        <v>5204</v>
      </c>
      <c r="K122" s="806" t="s">
        <v>246</v>
      </c>
      <c r="L122" s="349"/>
      <c r="M122" s="354">
        <f t="shared" si="22"/>
        <v>0</v>
      </c>
      <c r="N122" s="330"/>
      <c r="O122" s="331"/>
      <c r="P122" s="331"/>
      <c r="Q122" s="332"/>
      <c r="R122" s="932">
        <f t="shared" si="15"/>
        <v>0</v>
      </c>
      <c r="S122" s="326"/>
    </row>
    <row r="123" spans="1:19" ht="18.75" customHeight="1">
      <c r="A123" s="10">
        <v>112</v>
      </c>
      <c r="H123" s="386"/>
      <c r="I123" s="802"/>
      <c r="J123" s="805">
        <v>5205</v>
      </c>
      <c r="K123" s="806" t="s">
        <v>247</v>
      </c>
      <c r="L123" s="349"/>
      <c r="M123" s="354">
        <f t="shared" si="22"/>
        <v>0</v>
      </c>
      <c r="N123" s="330"/>
      <c r="O123" s="331"/>
      <c r="P123" s="331"/>
      <c r="Q123" s="332"/>
      <c r="R123" s="932">
        <f t="shared" si="15"/>
        <v>0</v>
      </c>
      <c r="S123" s="326"/>
    </row>
    <row r="124" spans="1:19" ht="18.75" customHeight="1">
      <c r="A124" s="10">
        <v>113</v>
      </c>
      <c r="H124" s="386"/>
      <c r="I124" s="802"/>
      <c r="J124" s="805">
        <v>5206</v>
      </c>
      <c r="K124" s="806" t="s">
        <v>248</v>
      </c>
      <c r="L124" s="349"/>
      <c r="M124" s="354">
        <f t="shared" si="22"/>
        <v>0</v>
      </c>
      <c r="N124" s="330"/>
      <c r="O124" s="331"/>
      <c r="P124" s="331"/>
      <c r="Q124" s="332"/>
      <c r="R124" s="932">
        <f t="shared" si="15"/>
        <v>0</v>
      </c>
      <c r="S124" s="326"/>
    </row>
    <row r="125" spans="1:19" ht="18.75" customHeight="1">
      <c r="A125" s="10">
        <v>114</v>
      </c>
      <c r="H125" s="386"/>
      <c r="I125" s="802"/>
      <c r="J125" s="807">
        <v>5219</v>
      </c>
      <c r="K125" s="808" t="s">
        <v>249</v>
      </c>
      <c r="L125" s="351"/>
      <c r="M125" s="353">
        <f t="shared" si="22"/>
        <v>0</v>
      </c>
      <c r="N125" s="339"/>
      <c r="O125" s="340"/>
      <c r="P125" s="340"/>
      <c r="Q125" s="341"/>
      <c r="R125" s="932">
        <f t="shared" si="15"/>
        <v>0</v>
      </c>
      <c r="S125" s="326"/>
    </row>
    <row r="126" spans="1:19" ht="18.75" customHeight="1">
      <c r="A126" s="10">
        <v>115</v>
      </c>
      <c r="H126" s="386"/>
      <c r="I126" s="801">
        <v>5300</v>
      </c>
      <c r="J126" s="1121" t="s">
        <v>250</v>
      </c>
      <c r="K126" s="1121"/>
      <c r="L126" s="319">
        <f aca="true" t="shared" si="23" ref="L126:Q126">SUM(L127:L128)</f>
        <v>0</v>
      </c>
      <c r="M126" s="320">
        <f t="shared" si="23"/>
        <v>0</v>
      </c>
      <c r="N126" s="342">
        <f t="shared" si="23"/>
        <v>0</v>
      </c>
      <c r="O126" s="343">
        <f t="shared" si="23"/>
        <v>0</v>
      </c>
      <c r="P126" s="343">
        <f t="shared" si="23"/>
        <v>0</v>
      </c>
      <c r="Q126" s="344">
        <f t="shared" si="23"/>
        <v>0</v>
      </c>
      <c r="R126" s="932">
        <f t="shared" si="15"/>
        <v>0</v>
      </c>
      <c r="S126" s="326"/>
    </row>
    <row r="127" spans="1:19" ht="18.75" customHeight="1">
      <c r="A127" s="10">
        <v>116</v>
      </c>
      <c r="H127" s="386"/>
      <c r="I127" s="802"/>
      <c r="J127" s="803">
        <v>5301</v>
      </c>
      <c r="K127" s="804" t="s">
        <v>1071</v>
      </c>
      <c r="L127" s="348"/>
      <c r="M127" s="352">
        <f>N127+O127+P127+Q127</f>
        <v>0</v>
      </c>
      <c r="N127" s="327"/>
      <c r="O127" s="328"/>
      <c r="P127" s="328"/>
      <c r="Q127" s="329"/>
      <c r="R127" s="932">
        <f t="shared" si="15"/>
        <v>0</v>
      </c>
      <c r="S127" s="326"/>
    </row>
    <row r="128" spans="1:19" ht="18.75" customHeight="1">
      <c r="A128" s="10">
        <v>117</v>
      </c>
      <c r="H128" s="386"/>
      <c r="I128" s="802"/>
      <c r="J128" s="807">
        <v>5309</v>
      </c>
      <c r="K128" s="808" t="s">
        <v>251</v>
      </c>
      <c r="L128" s="351"/>
      <c r="M128" s="353">
        <f>N128+O128+P128+Q128</f>
        <v>0</v>
      </c>
      <c r="N128" s="339"/>
      <c r="O128" s="340"/>
      <c r="P128" s="340"/>
      <c r="Q128" s="341"/>
      <c r="R128" s="932">
        <f t="shared" si="15"/>
        <v>0</v>
      </c>
      <c r="S128" s="326"/>
    </row>
    <row r="129" spans="1:19" ht="18.75" customHeight="1">
      <c r="A129" s="10">
        <v>118</v>
      </c>
      <c r="H129" s="386"/>
      <c r="I129" s="801">
        <v>5400</v>
      </c>
      <c r="J129" s="1121" t="s">
        <v>799</v>
      </c>
      <c r="K129" s="1121"/>
      <c r="L129" s="920"/>
      <c r="M129" s="320">
        <f>N129+O129+P129+Q129</f>
        <v>0</v>
      </c>
      <c r="N129" s="861"/>
      <c r="O129" s="862"/>
      <c r="P129" s="862"/>
      <c r="Q129" s="863"/>
      <c r="R129" s="932">
        <f t="shared" si="15"/>
        <v>0</v>
      </c>
      <c r="S129" s="326"/>
    </row>
    <row r="130" spans="1:19" ht="18.75" customHeight="1">
      <c r="A130" s="10">
        <v>119</v>
      </c>
      <c r="H130" s="386"/>
      <c r="I130" s="747">
        <v>5500</v>
      </c>
      <c r="J130" s="1119" t="s">
        <v>800</v>
      </c>
      <c r="K130" s="1119"/>
      <c r="L130" s="319">
        <f aca="true" t="shared" si="24" ref="L130:Q130">SUM(L131:L134)</f>
        <v>0</v>
      </c>
      <c r="M130" s="320">
        <f t="shared" si="24"/>
        <v>0</v>
      </c>
      <c r="N130" s="342">
        <f t="shared" si="24"/>
        <v>0</v>
      </c>
      <c r="O130" s="343">
        <f t="shared" si="24"/>
        <v>0</v>
      </c>
      <c r="P130" s="343">
        <f t="shared" si="24"/>
        <v>0</v>
      </c>
      <c r="Q130" s="344">
        <f t="shared" si="24"/>
        <v>0</v>
      </c>
      <c r="R130" s="932">
        <f t="shared" si="15"/>
        <v>0</v>
      </c>
      <c r="S130" s="326"/>
    </row>
    <row r="131" spans="1:19" ht="18.75" customHeight="1">
      <c r="A131" s="10">
        <v>120</v>
      </c>
      <c r="H131" s="386"/>
      <c r="I131" s="798"/>
      <c r="J131" s="749">
        <v>5501</v>
      </c>
      <c r="K131" s="768" t="s">
        <v>801</v>
      </c>
      <c r="L131" s="348"/>
      <c r="M131" s="352">
        <f>N131+O131+P131+Q131</f>
        <v>0</v>
      </c>
      <c r="N131" s="327"/>
      <c r="O131" s="328"/>
      <c r="P131" s="328"/>
      <c r="Q131" s="329"/>
      <c r="R131" s="932">
        <f t="shared" si="15"/>
        <v>0</v>
      </c>
      <c r="S131" s="326"/>
    </row>
    <row r="132" spans="1:19" ht="18.75" customHeight="1">
      <c r="A132" s="10">
        <v>121</v>
      </c>
      <c r="H132" s="386"/>
      <c r="I132" s="798"/>
      <c r="J132" s="755">
        <v>5502</v>
      </c>
      <c r="K132" s="756" t="s">
        <v>802</v>
      </c>
      <c r="L132" s="349"/>
      <c r="M132" s="354">
        <f>N132+O132+P132+Q132</f>
        <v>0</v>
      </c>
      <c r="N132" s="330"/>
      <c r="O132" s="331"/>
      <c r="P132" s="331"/>
      <c r="Q132" s="332"/>
      <c r="R132" s="932">
        <f t="shared" si="15"/>
        <v>0</v>
      </c>
      <c r="S132" s="326"/>
    </row>
    <row r="133" spans="1:19" ht="18.75" customHeight="1">
      <c r="A133" s="10">
        <v>122</v>
      </c>
      <c r="H133" s="386"/>
      <c r="I133" s="798"/>
      <c r="J133" s="755">
        <v>5503</v>
      </c>
      <c r="K133" s="799" t="s">
        <v>803</v>
      </c>
      <c r="L133" s="349"/>
      <c r="M133" s="354">
        <f>N133+O133+P133+Q133</f>
        <v>0</v>
      </c>
      <c r="N133" s="330"/>
      <c r="O133" s="331"/>
      <c r="P133" s="331"/>
      <c r="Q133" s="332"/>
      <c r="R133" s="932">
        <f t="shared" si="15"/>
        <v>0</v>
      </c>
      <c r="S133" s="326"/>
    </row>
    <row r="134" spans="1:19" ht="18.75" customHeight="1">
      <c r="A134" s="10">
        <v>123</v>
      </c>
      <c r="H134" s="386"/>
      <c r="I134" s="798"/>
      <c r="J134" s="751">
        <v>5504</v>
      </c>
      <c r="K134" s="779" t="s">
        <v>804</v>
      </c>
      <c r="L134" s="351"/>
      <c r="M134" s="353">
        <f>N134+O134+P134+Q134</f>
        <v>0</v>
      </c>
      <c r="N134" s="339"/>
      <c r="O134" s="340"/>
      <c r="P134" s="340"/>
      <c r="Q134" s="341"/>
      <c r="R134" s="932">
        <f t="shared" si="15"/>
        <v>0</v>
      </c>
      <c r="S134" s="326"/>
    </row>
    <row r="135" spans="1:19" ht="18.75" customHeight="1">
      <c r="A135" s="10">
        <v>124</v>
      </c>
      <c r="H135" s="386"/>
      <c r="I135" s="801">
        <v>5700</v>
      </c>
      <c r="J135" s="1130" t="s">
        <v>1112</v>
      </c>
      <c r="K135" s="1131"/>
      <c r="L135" s="319">
        <f aca="true" t="shared" si="25" ref="L135:Q135">SUM(L136:L138)</f>
        <v>0</v>
      </c>
      <c r="M135" s="320">
        <f t="shared" si="25"/>
        <v>0</v>
      </c>
      <c r="N135" s="342">
        <f t="shared" si="25"/>
        <v>0</v>
      </c>
      <c r="O135" s="343">
        <f t="shared" si="25"/>
        <v>0</v>
      </c>
      <c r="P135" s="343">
        <f t="shared" si="25"/>
        <v>0</v>
      </c>
      <c r="Q135" s="344">
        <f t="shared" si="25"/>
        <v>0</v>
      </c>
      <c r="R135" s="932">
        <f t="shared" si="15"/>
        <v>0</v>
      </c>
      <c r="S135" s="326"/>
    </row>
    <row r="136" spans="1:19" ht="18.75" customHeight="1">
      <c r="A136" s="10">
        <v>125</v>
      </c>
      <c r="H136" s="386"/>
      <c r="I136" s="802"/>
      <c r="J136" s="803">
        <v>5701</v>
      </c>
      <c r="K136" s="804" t="s">
        <v>806</v>
      </c>
      <c r="L136" s="348"/>
      <c r="M136" s="352">
        <f>N136+O136+P136+Q136</f>
        <v>0</v>
      </c>
      <c r="N136" s="327"/>
      <c r="O136" s="328"/>
      <c r="P136" s="328"/>
      <c r="Q136" s="329"/>
      <c r="R136" s="932">
        <f t="shared" si="15"/>
        <v>0</v>
      </c>
      <c r="S136" s="326"/>
    </row>
    <row r="137" spans="1:19" ht="18.75" customHeight="1">
      <c r="A137" s="10">
        <v>126</v>
      </c>
      <c r="H137" s="386"/>
      <c r="I137" s="802"/>
      <c r="J137" s="809">
        <v>5702</v>
      </c>
      <c r="K137" s="810" t="s">
        <v>807</v>
      </c>
      <c r="L137" s="350"/>
      <c r="M137" s="355">
        <f>N137+O137+P137+Q137</f>
        <v>0</v>
      </c>
      <c r="N137" s="345"/>
      <c r="O137" s="346"/>
      <c r="P137" s="346"/>
      <c r="Q137" s="347"/>
      <c r="R137" s="932">
        <f t="shared" si="15"/>
        <v>0</v>
      </c>
      <c r="S137" s="326"/>
    </row>
    <row r="138" spans="1:19" ht="18.75" customHeight="1">
      <c r="A138" s="10">
        <v>127</v>
      </c>
      <c r="H138" s="386"/>
      <c r="I138" s="754"/>
      <c r="J138" s="811">
        <v>4071</v>
      </c>
      <c r="K138" s="812" t="s">
        <v>808</v>
      </c>
      <c r="L138" s="925"/>
      <c r="M138" s="360">
        <f>N138+O138+P138+Q138</f>
        <v>0</v>
      </c>
      <c r="N138" s="367"/>
      <c r="O138" s="864"/>
      <c r="P138" s="864"/>
      <c r="Q138" s="865"/>
      <c r="R138" s="932">
        <f t="shared" si="15"/>
        <v>0</v>
      </c>
      <c r="S138" s="326"/>
    </row>
    <row r="139" spans="1:19" ht="7.5" customHeight="1">
      <c r="A139" s="10">
        <v>128</v>
      </c>
      <c r="H139" s="386"/>
      <c r="I139" s="813"/>
      <c r="J139" s="814"/>
      <c r="K139" s="815"/>
      <c r="L139" s="933"/>
      <c r="M139" s="373"/>
      <c r="N139" s="373"/>
      <c r="O139" s="373"/>
      <c r="P139" s="373"/>
      <c r="Q139" s="374"/>
      <c r="R139" s="932">
        <f t="shared" si="15"/>
      </c>
      <c r="S139" s="326"/>
    </row>
    <row r="140" spans="1:19" ht="18.75" customHeight="1">
      <c r="A140" s="10">
        <v>129</v>
      </c>
      <c r="H140" s="386"/>
      <c r="I140" s="816">
        <v>98</v>
      </c>
      <c r="J140" s="1132" t="s">
        <v>809</v>
      </c>
      <c r="K140" s="1133"/>
      <c r="L140" s="926"/>
      <c r="M140" s="382">
        <f>N140+O140+P140+Q140</f>
        <v>0</v>
      </c>
      <c r="N140" s="375">
        <v>0</v>
      </c>
      <c r="O140" s="376">
        <v>0</v>
      </c>
      <c r="P140" s="376">
        <v>0</v>
      </c>
      <c r="Q140" s="377">
        <v>0</v>
      </c>
      <c r="R140" s="932">
        <f t="shared" si="15"/>
        <v>0</v>
      </c>
      <c r="S140" s="326"/>
    </row>
    <row r="141" spans="1:19" ht="15" hidden="1">
      <c r="A141" s="10">
        <v>130</v>
      </c>
      <c r="H141" s="386"/>
      <c r="I141" s="817"/>
      <c r="J141" s="818"/>
      <c r="K141" s="819"/>
      <c r="L141" s="272"/>
      <c r="M141" s="272"/>
      <c r="N141" s="272"/>
      <c r="O141" s="272"/>
      <c r="P141" s="272"/>
      <c r="Q141" s="273"/>
      <c r="R141" s="932">
        <f t="shared" si="15"/>
      </c>
      <c r="S141" s="326"/>
    </row>
    <row r="142" spans="1:19" ht="15" hidden="1">
      <c r="A142" s="10">
        <v>131</v>
      </c>
      <c r="H142" s="386"/>
      <c r="I142" s="820"/>
      <c r="J142" s="685"/>
      <c r="K142" s="815"/>
      <c r="L142" s="274"/>
      <c r="M142" s="274"/>
      <c r="N142" s="274"/>
      <c r="O142" s="274"/>
      <c r="P142" s="274"/>
      <c r="Q142" s="275"/>
      <c r="R142" s="932">
        <f t="shared" si="15"/>
      </c>
      <c r="S142" s="326"/>
    </row>
    <row r="143" spans="1:19" ht="7.5" customHeight="1">
      <c r="A143" s="10">
        <v>132</v>
      </c>
      <c r="H143" s="386"/>
      <c r="I143" s="821"/>
      <c r="J143" s="822"/>
      <c r="K143" s="815"/>
      <c r="L143" s="274"/>
      <c r="M143" s="274"/>
      <c r="N143" s="274"/>
      <c r="O143" s="274"/>
      <c r="P143" s="274"/>
      <c r="Q143" s="275"/>
      <c r="R143" s="932">
        <f t="shared" si="15"/>
      </c>
      <c r="S143" s="326"/>
    </row>
    <row r="144" spans="1:20" ht="20.25" customHeight="1" thickBot="1">
      <c r="A144" s="10">
        <v>133</v>
      </c>
      <c r="H144" s="386"/>
      <c r="I144" s="823"/>
      <c r="J144" s="823" t="s">
        <v>454</v>
      </c>
      <c r="K144" s="824">
        <f>+I144</f>
        <v>0</v>
      </c>
      <c r="L144" s="323">
        <f aca="true" t="shared" si="26" ref="L144:Q144">SUM(L30,L33,L39,L47,L48,L66,L70,L76,L79,L80,L81,L82,L83,L90,L97,L98,L99,L100,L107,L111,L112,L113,L114,L117,L118,L126,L129,L130,L135)+L140</f>
        <v>0</v>
      </c>
      <c r="M144" s="324">
        <f t="shared" si="26"/>
        <v>0</v>
      </c>
      <c r="N144" s="370">
        <f t="shared" si="26"/>
        <v>0</v>
      </c>
      <c r="O144" s="371">
        <f t="shared" si="26"/>
        <v>0</v>
      </c>
      <c r="P144" s="371">
        <f t="shared" si="26"/>
        <v>0</v>
      </c>
      <c r="Q144" s="372">
        <f t="shared" si="26"/>
        <v>0</v>
      </c>
      <c r="R144" s="932">
        <f t="shared" si="15"/>
        <v>0</v>
      </c>
      <c r="S144" s="927" t="str">
        <f>LEFT(J27,1)</f>
        <v>0</v>
      </c>
      <c r="T144" s="928"/>
    </row>
    <row r="145" spans="1:19" ht="16.5" thickTop="1">
      <c r="A145" s="10">
        <v>134</v>
      </c>
      <c r="H145" s="386"/>
      <c r="I145" s="825"/>
      <c r="J145" s="826"/>
      <c r="K145" s="687"/>
      <c r="L145" s="383"/>
      <c r="M145" s="383"/>
      <c r="N145" s="383"/>
      <c r="O145" s="383"/>
      <c r="P145" s="383"/>
      <c r="Q145" s="383"/>
      <c r="R145" s="1">
        <f>R144</f>
        <v>0</v>
      </c>
      <c r="S145" s="325"/>
    </row>
    <row r="146" spans="1:19" ht="15">
      <c r="A146" s="10">
        <v>135</v>
      </c>
      <c r="H146" s="386"/>
      <c r="I146" s="736"/>
      <c r="J146" s="827"/>
      <c r="K146" s="828"/>
      <c r="L146" s="384"/>
      <c r="M146" s="384"/>
      <c r="N146" s="384"/>
      <c r="O146" s="384"/>
      <c r="P146" s="384"/>
      <c r="Q146" s="384"/>
      <c r="R146" s="1">
        <f>R144</f>
        <v>0</v>
      </c>
      <c r="S146" s="325"/>
    </row>
    <row r="147" spans="1:19" ht="15.75">
      <c r="A147" s="10">
        <v>136</v>
      </c>
      <c r="H147" s="386"/>
      <c r="I147" s="383"/>
      <c r="J147" s="685"/>
      <c r="K147" s="700"/>
      <c r="L147" s="384"/>
      <c r="M147" s="384"/>
      <c r="N147" s="384"/>
      <c r="O147" s="384"/>
      <c r="P147" s="384"/>
      <c r="Q147" s="384"/>
      <c r="R147" s="952">
        <f>(IF(SUM(R158:R179)&lt;&gt;0,$K$2,""))</f>
      </c>
      <c r="S147" s="325"/>
    </row>
    <row r="148" spans="1:19" ht="15.75">
      <c r="A148" s="10">
        <v>137</v>
      </c>
      <c r="H148" s="386"/>
      <c r="I148" s="1111">
        <f>$B$7</f>
        <v>0</v>
      </c>
      <c r="J148" s="1112"/>
      <c r="K148" s="1112"/>
      <c r="L148" s="384"/>
      <c r="M148" s="384"/>
      <c r="N148" s="384"/>
      <c r="O148" s="384"/>
      <c r="P148" s="384"/>
      <c r="Q148" s="384"/>
      <c r="R148" s="952">
        <f>(IF(SUM(R158:R179)&lt;&gt;0,$K$2,""))</f>
      </c>
      <c r="S148" s="325"/>
    </row>
    <row r="149" spans="1:19" ht="15.75">
      <c r="A149" s="10">
        <v>138</v>
      </c>
      <c r="H149" s="386"/>
      <c r="I149" s="383"/>
      <c r="J149" s="685"/>
      <c r="K149" s="700"/>
      <c r="L149" s="701" t="s">
        <v>640</v>
      </c>
      <c r="M149" s="701" t="s">
        <v>539</v>
      </c>
      <c r="N149" s="384"/>
      <c r="O149" s="384"/>
      <c r="P149" s="384"/>
      <c r="Q149" s="384"/>
      <c r="R149" s="952">
        <f>(IF(SUM(R158:R179)&lt;&gt;0,$K$2,""))</f>
      </c>
      <c r="S149" s="325"/>
    </row>
    <row r="150" spans="1:19" ht="27" customHeight="1">
      <c r="A150" s="10">
        <v>139</v>
      </c>
      <c r="H150" s="386"/>
      <c r="I150" s="1113">
        <f>$B$9</f>
        <v>0</v>
      </c>
      <c r="J150" s="1114"/>
      <c r="K150" s="1115"/>
      <c r="L150" s="670">
        <f>$E$9</f>
        <v>0</v>
      </c>
      <c r="M150" s="705">
        <f>$F$9</f>
        <v>0</v>
      </c>
      <c r="N150" s="384"/>
      <c r="O150" s="384"/>
      <c r="P150" s="384"/>
      <c r="Q150" s="384"/>
      <c r="R150" s="952">
        <f>(IF(SUM(R158:R179)&lt;&gt;0,$K$2,""))</f>
      </c>
      <c r="S150" s="325"/>
    </row>
    <row r="151" spans="1:19" ht="15.75">
      <c r="A151" s="10">
        <v>140</v>
      </c>
      <c r="H151" s="386"/>
      <c r="I151" s="706">
        <f>$B$10</f>
        <v>0</v>
      </c>
      <c r="J151" s="383"/>
      <c r="K151" s="687"/>
      <c r="L151" s="707"/>
      <c r="M151" s="707"/>
      <c r="N151" s="384"/>
      <c r="O151" s="384"/>
      <c r="P151" s="384"/>
      <c r="Q151" s="384"/>
      <c r="R151" s="952">
        <f>(IF(SUM(R158:R179)&lt;&gt;0,$K$2,""))</f>
      </c>
      <c r="S151" s="325"/>
    </row>
    <row r="152" spans="1:19" ht="6" customHeight="1">
      <c r="A152" s="10">
        <v>141</v>
      </c>
      <c r="H152" s="386"/>
      <c r="I152" s="706"/>
      <c r="J152" s="383"/>
      <c r="K152" s="687"/>
      <c r="L152" s="706"/>
      <c r="M152" s="383"/>
      <c r="N152" s="384"/>
      <c r="O152" s="384"/>
      <c r="P152" s="384"/>
      <c r="Q152" s="384"/>
      <c r="R152" s="952">
        <f>(IF(SUM(R158:R179)&lt;&gt;0,$K$2,""))</f>
      </c>
      <c r="S152" s="325"/>
    </row>
    <row r="153" spans="1:19" ht="27" customHeight="1">
      <c r="A153" s="10">
        <v>142</v>
      </c>
      <c r="H153" s="386"/>
      <c r="I153" s="1116">
        <f>$B$12</f>
        <v>0</v>
      </c>
      <c r="J153" s="1117"/>
      <c r="K153" s="1118"/>
      <c r="L153" s="708" t="s">
        <v>1104</v>
      </c>
      <c r="M153" s="951">
        <f>$F$12</f>
        <v>0</v>
      </c>
      <c r="N153" s="384"/>
      <c r="O153" s="384"/>
      <c r="P153" s="384"/>
      <c r="Q153" s="384"/>
      <c r="R153" s="952">
        <f>(IF(SUM(R158:R179)&lt;&gt;0,$K$2,""))</f>
      </c>
      <c r="S153" s="325"/>
    </row>
    <row r="154" spans="1:19" ht="15.75">
      <c r="A154" s="10">
        <v>143</v>
      </c>
      <c r="H154" s="386"/>
      <c r="I154" s="710">
        <f>$B$13</f>
        <v>0</v>
      </c>
      <c r="J154" s="383"/>
      <c r="K154" s="687"/>
      <c r="L154" s="711"/>
      <c r="M154" s="712"/>
      <c r="N154" s="384"/>
      <c r="O154" s="384"/>
      <c r="P154" s="384"/>
      <c r="Q154" s="384"/>
      <c r="R154" s="952">
        <f>(IF(SUM(R158:R179)&lt;&gt;0,$K$2,""))</f>
      </c>
      <c r="S154" s="325"/>
    </row>
    <row r="155" spans="1:19" ht="21.75" customHeight="1">
      <c r="A155" s="10">
        <v>144</v>
      </c>
      <c r="H155" s="386"/>
      <c r="I155" s="829"/>
      <c r="J155" s="829"/>
      <c r="K155" s="830" t="s">
        <v>1125</v>
      </c>
      <c r="L155" s="831">
        <f>$E$15</f>
        <v>0</v>
      </c>
      <c r="M155" s="832">
        <f>$F$15</f>
        <v>0</v>
      </c>
      <c r="N155" s="274"/>
      <c r="O155" s="274"/>
      <c r="P155" s="274"/>
      <c r="Q155" s="274"/>
      <c r="R155" s="952">
        <f>(IF(SUM(R158:R179)&lt;&gt;0,$K$2,""))</f>
      </c>
      <c r="S155" s="325"/>
    </row>
    <row r="156" spans="1:19" ht="18.75" customHeight="1" thickBot="1">
      <c r="A156" s="10">
        <v>145</v>
      </c>
      <c r="H156" s="386"/>
      <c r="I156" s="707"/>
      <c r="J156" s="685"/>
      <c r="K156" s="833" t="s">
        <v>858</v>
      </c>
      <c r="L156" s="384"/>
      <c r="M156" s="834" t="s">
        <v>643</v>
      </c>
      <c r="N156" s="834"/>
      <c r="O156" s="274"/>
      <c r="P156" s="834"/>
      <c r="Q156" s="274"/>
      <c r="R156" s="952">
        <f>(IF(SUM(R158:R179)&lt;&gt;0,$K$2,""))</f>
      </c>
      <c r="S156" s="325"/>
    </row>
    <row r="157" spans="1:19" ht="21" customHeight="1">
      <c r="A157" s="10">
        <v>146</v>
      </c>
      <c r="H157" s="386"/>
      <c r="I157" s="835" t="s">
        <v>811</v>
      </c>
      <c r="J157" s="836" t="s">
        <v>812</v>
      </c>
      <c r="K157" s="837" t="s">
        <v>813</v>
      </c>
      <c r="L157" s="838" t="s">
        <v>814</v>
      </c>
      <c r="M157" s="839" t="s">
        <v>815</v>
      </c>
      <c r="N157" s="385"/>
      <c r="O157" s="385"/>
      <c r="P157" s="385"/>
      <c r="Q157" s="385"/>
      <c r="R157" s="952">
        <f>(IF(SUM(R158:R179)&lt;&gt;0,$K$2,""))</f>
      </c>
      <c r="S157" s="325"/>
    </row>
    <row r="158" spans="1:19" ht="18.75" customHeight="1">
      <c r="A158" s="10">
        <v>147</v>
      </c>
      <c r="H158" s="386"/>
      <c r="I158" s="840"/>
      <c r="J158" s="841" t="s">
        <v>816</v>
      </c>
      <c r="K158" s="842" t="s">
        <v>817</v>
      </c>
      <c r="L158" s="866"/>
      <c r="M158" s="867"/>
      <c r="N158" s="385"/>
      <c r="O158" s="385"/>
      <c r="P158" s="385"/>
      <c r="Q158" s="385"/>
      <c r="R158" s="193">
        <f aca="true" t="shared" si="27" ref="R158:R179">(IF($E158&lt;&gt;0,$K$2,IF($F158&lt;&gt;0,$K$2,"")))</f>
      </c>
      <c r="S158" s="325"/>
    </row>
    <row r="159" spans="1:19" ht="18.75" customHeight="1">
      <c r="A159" s="10">
        <v>148</v>
      </c>
      <c r="H159" s="386"/>
      <c r="I159" s="843"/>
      <c r="J159" s="844" t="s">
        <v>818</v>
      </c>
      <c r="K159" s="845" t="s">
        <v>819</v>
      </c>
      <c r="L159" s="868"/>
      <c r="M159" s="869"/>
      <c r="N159" s="385"/>
      <c r="O159" s="385"/>
      <c r="P159" s="385"/>
      <c r="Q159" s="385"/>
      <c r="R159" s="193">
        <f t="shared" si="27"/>
      </c>
      <c r="S159" s="325"/>
    </row>
    <row r="160" spans="1:19" ht="18.75" customHeight="1">
      <c r="A160" s="10">
        <v>149</v>
      </c>
      <c r="H160" s="386"/>
      <c r="I160" s="846"/>
      <c r="J160" s="847" t="s">
        <v>820</v>
      </c>
      <c r="K160" s="848" t="s">
        <v>821</v>
      </c>
      <c r="L160" s="870"/>
      <c r="M160" s="871"/>
      <c r="N160" s="385"/>
      <c r="O160" s="385"/>
      <c r="P160" s="385"/>
      <c r="Q160" s="385"/>
      <c r="R160" s="193">
        <f t="shared" si="27"/>
      </c>
      <c r="S160" s="325"/>
    </row>
    <row r="161" spans="1:19" ht="18.75" customHeight="1">
      <c r="A161" s="10">
        <v>150</v>
      </c>
      <c r="H161" s="386"/>
      <c r="I161" s="840"/>
      <c r="J161" s="841" t="s">
        <v>822</v>
      </c>
      <c r="K161" s="842" t="s">
        <v>823</v>
      </c>
      <c r="L161" s="872"/>
      <c r="M161" s="873"/>
      <c r="N161" s="385"/>
      <c r="O161" s="385"/>
      <c r="P161" s="385"/>
      <c r="Q161" s="385"/>
      <c r="R161" s="193">
        <f t="shared" si="27"/>
      </c>
      <c r="S161" s="325"/>
    </row>
    <row r="162" spans="1:19" ht="18.75" customHeight="1">
      <c r="A162" s="10">
        <v>151</v>
      </c>
      <c r="H162" s="386"/>
      <c r="I162" s="843"/>
      <c r="J162" s="844" t="s">
        <v>824</v>
      </c>
      <c r="K162" s="845" t="s">
        <v>819</v>
      </c>
      <c r="L162" s="868"/>
      <c r="M162" s="869"/>
      <c r="N162" s="385"/>
      <c r="O162" s="385"/>
      <c r="P162" s="385"/>
      <c r="Q162" s="385"/>
      <c r="R162" s="193">
        <f t="shared" si="27"/>
      </c>
      <c r="S162" s="325"/>
    </row>
    <row r="163" spans="1:19" ht="18.75" customHeight="1">
      <c r="A163" s="10">
        <v>152</v>
      </c>
      <c r="H163" s="386"/>
      <c r="I163" s="849"/>
      <c r="J163" s="850" t="s">
        <v>825</v>
      </c>
      <c r="K163" s="851" t="s">
        <v>826</v>
      </c>
      <c r="L163" s="874"/>
      <c r="M163" s="875"/>
      <c r="N163" s="385"/>
      <c r="O163" s="385"/>
      <c r="P163" s="385"/>
      <c r="Q163" s="385"/>
      <c r="R163" s="193">
        <f t="shared" si="27"/>
      </c>
      <c r="S163" s="325"/>
    </row>
    <row r="164" spans="1:19" ht="18.75" customHeight="1">
      <c r="A164" s="10">
        <v>153</v>
      </c>
      <c r="H164" s="386"/>
      <c r="I164" s="840"/>
      <c r="J164" s="841" t="s">
        <v>827</v>
      </c>
      <c r="K164" s="842" t="s">
        <v>828</v>
      </c>
      <c r="L164" s="876"/>
      <c r="M164" s="877"/>
      <c r="N164" s="385"/>
      <c r="O164" s="385"/>
      <c r="P164" s="385"/>
      <c r="Q164" s="385"/>
      <c r="R164" s="193">
        <f t="shared" si="27"/>
      </c>
      <c r="S164" s="325"/>
    </row>
    <row r="165" spans="1:19" ht="18.75" customHeight="1">
      <c r="A165" s="10">
        <v>154</v>
      </c>
      <c r="H165" s="386"/>
      <c r="I165" s="843"/>
      <c r="J165" s="852" t="s">
        <v>829</v>
      </c>
      <c r="K165" s="853" t="s">
        <v>830</v>
      </c>
      <c r="L165" s="878"/>
      <c r="M165" s="879"/>
      <c r="N165" s="385"/>
      <c r="O165" s="385"/>
      <c r="P165" s="385"/>
      <c r="Q165" s="385"/>
      <c r="R165" s="193">
        <f t="shared" si="27"/>
      </c>
      <c r="S165" s="325"/>
    </row>
    <row r="166" spans="1:19" ht="18.75" customHeight="1">
      <c r="A166" s="10">
        <v>155</v>
      </c>
      <c r="H166" s="386"/>
      <c r="I166" s="849"/>
      <c r="J166" s="847" t="s">
        <v>831</v>
      </c>
      <c r="K166" s="848" t="s">
        <v>832</v>
      </c>
      <c r="L166" s="880"/>
      <c r="M166" s="881"/>
      <c r="N166" s="385"/>
      <c r="O166" s="385"/>
      <c r="P166" s="385"/>
      <c r="Q166" s="385"/>
      <c r="R166" s="193">
        <f t="shared" si="27"/>
      </c>
      <c r="S166" s="325"/>
    </row>
    <row r="167" spans="1:19" ht="18.75" customHeight="1">
      <c r="A167" s="10">
        <v>156</v>
      </c>
      <c r="H167" s="386"/>
      <c r="I167" s="840"/>
      <c r="J167" s="841" t="s">
        <v>833</v>
      </c>
      <c r="K167" s="842" t="s">
        <v>834</v>
      </c>
      <c r="L167" s="872"/>
      <c r="M167" s="873"/>
      <c r="N167" s="385"/>
      <c r="O167" s="385"/>
      <c r="P167" s="385"/>
      <c r="Q167" s="385"/>
      <c r="R167" s="193">
        <f t="shared" si="27"/>
      </c>
      <c r="S167" s="325"/>
    </row>
    <row r="168" spans="1:19" ht="18.75" customHeight="1">
      <c r="A168" s="10">
        <v>157</v>
      </c>
      <c r="H168" s="386"/>
      <c r="I168" s="843"/>
      <c r="J168" s="852" t="s">
        <v>835</v>
      </c>
      <c r="K168" s="853" t="s">
        <v>836</v>
      </c>
      <c r="L168" s="882"/>
      <c r="M168" s="883"/>
      <c r="N168" s="385"/>
      <c r="O168" s="385"/>
      <c r="P168" s="385"/>
      <c r="Q168" s="385"/>
      <c r="R168" s="193">
        <f t="shared" si="27"/>
      </c>
      <c r="S168" s="325"/>
    </row>
    <row r="169" spans="1:19" ht="18.75" customHeight="1">
      <c r="A169" s="10">
        <v>158</v>
      </c>
      <c r="H169" s="386"/>
      <c r="I169" s="849"/>
      <c r="J169" s="847" t="s">
        <v>837</v>
      </c>
      <c r="K169" s="848" t="s">
        <v>838</v>
      </c>
      <c r="L169" s="870"/>
      <c r="M169" s="871"/>
      <c r="N169" s="385"/>
      <c r="O169" s="385"/>
      <c r="P169" s="385"/>
      <c r="Q169" s="385"/>
      <c r="R169" s="193">
        <f t="shared" si="27"/>
      </c>
      <c r="S169" s="325"/>
    </row>
    <row r="170" spans="1:19" ht="18.75" customHeight="1">
      <c r="A170" s="10">
        <v>159</v>
      </c>
      <c r="H170" s="386"/>
      <c r="I170" s="840"/>
      <c r="J170" s="841" t="s">
        <v>839</v>
      </c>
      <c r="K170" s="842" t="s">
        <v>294</v>
      </c>
      <c r="L170" s="872"/>
      <c r="M170" s="873"/>
      <c r="N170" s="385"/>
      <c r="O170" s="385"/>
      <c r="P170" s="385"/>
      <c r="Q170" s="385"/>
      <c r="R170" s="193">
        <f t="shared" si="27"/>
      </c>
      <c r="S170" s="325"/>
    </row>
    <row r="171" spans="1:19" ht="18.75" customHeight="1">
      <c r="A171" s="10">
        <v>160</v>
      </c>
      <c r="H171" s="386"/>
      <c r="I171" s="840"/>
      <c r="J171" s="841" t="s">
        <v>295</v>
      </c>
      <c r="K171" s="842" t="s">
        <v>5</v>
      </c>
      <c r="L171" s="884"/>
      <c r="M171" s="885"/>
      <c r="N171" s="385"/>
      <c r="O171" s="385"/>
      <c r="P171" s="385"/>
      <c r="Q171" s="385"/>
      <c r="R171" s="193">
        <f t="shared" si="27"/>
      </c>
      <c r="S171" s="325"/>
    </row>
    <row r="172" spans="1:19" ht="18.75" customHeight="1">
      <c r="A172" s="10">
        <v>161</v>
      </c>
      <c r="H172" s="386"/>
      <c r="I172" s="840"/>
      <c r="J172" s="841" t="s">
        <v>296</v>
      </c>
      <c r="K172" s="842" t="s">
        <v>3</v>
      </c>
      <c r="L172" s="872"/>
      <c r="M172" s="873"/>
      <c r="N172" s="385"/>
      <c r="O172" s="385"/>
      <c r="P172" s="385"/>
      <c r="Q172" s="385"/>
      <c r="R172" s="193">
        <f t="shared" si="27"/>
      </c>
      <c r="S172" s="325"/>
    </row>
    <row r="173" spans="1:19" ht="18.75" customHeight="1">
      <c r="A173" s="10">
        <v>162</v>
      </c>
      <c r="H173" s="386"/>
      <c r="I173" s="840"/>
      <c r="J173" s="841" t="s">
        <v>297</v>
      </c>
      <c r="K173" s="842" t="s">
        <v>4</v>
      </c>
      <c r="L173" s="872"/>
      <c r="M173" s="873"/>
      <c r="N173" s="385"/>
      <c r="O173" s="385"/>
      <c r="P173" s="385"/>
      <c r="Q173" s="385"/>
      <c r="R173" s="193">
        <f t="shared" si="27"/>
      </c>
      <c r="S173" s="325"/>
    </row>
    <row r="174" spans="1:19" ht="18.75" customHeight="1">
      <c r="A174" s="10">
        <v>163</v>
      </c>
      <c r="H174" s="386"/>
      <c r="I174" s="840"/>
      <c r="J174" s="841" t="s">
        <v>298</v>
      </c>
      <c r="K174" s="842" t="s">
        <v>299</v>
      </c>
      <c r="L174" s="872"/>
      <c r="M174" s="873"/>
      <c r="N174" s="385"/>
      <c r="O174" s="385"/>
      <c r="P174" s="385"/>
      <c r="Q174" s="385"/>
      <c r="R174" s="193">
        <f t="shared" si="27"/>
      </c>
      <c r="S174" s="325"/>
    </row>
    <row r="175" spans="1:19" ht="18.75" customHeight="1">
      <c r="A175" s="10">
        <v>164</v>
      </c>
      <c r="H175" s="386"/>
      <c r="I175" s="840"/>
      <c r="J175" s="841" t="s">
        <v>300</v>
      </c>
      <c r="K175" s="842" t="s">
        <v>301</v>
      </c>
      <c r="L175" s="872"/>
      <c r="M175" s="873"/>
      <c r="N175" s="385"/>
      <c r="O175" s="385"/>
      <c r="P175" s="385"/>
      <c r="Q175" s="385"/>
      <c r="R175" s="193">
        <f t="shared" si="27"/>
      </c>
      <c r="S175" s="325"/>
    </row>
    <row r="176" spans="1:19" ht="18.75" customHeight="1">
      <c r="A176" s="10">
        <v>165</v>
      </c>
      <c r="H176" s="386"/>
      <c r="I176" s="840"/>
      <c r="J176" s="841" t="s">
        <v>302</v>
      </c>
      <c r="K176" s="842" t="s">
        <v>303</v>
      </c>
      <c r="L176" s="872"/>
      <c r="M176" s="873"/>
      <c r="N176" s="385"/>
      <c r="O176" s="385"/>
      <c r="P176" s="385"/>
      <c r="Q176" s="385"/>
      <c r="R176" s="193">
        <f t="shared" si="27"/>
      </c>
      <c r="S176" s="325"/>
    </row>
    <row r="177" spans="1:19" ht="18.75" customHeight="1">
      <c r="A177" s="10">
        <v>166</v>
      </c>
      <c r="H177" s="386"/>
      <c r="I177" s="840"/>
      <c r="J177" s="841" t="s">
        <v>304</v>
      </c>
      <c r="K177" s="842" t="s">
        <v>305</v>
      </c>
      <c r="L177" s="872"/>
      <c r="M177" s="873"/>
      <c r="N177" s="385"/>
      <c r="O177" s="385"/>
      <c r="P177" s="385"/>
      <c r="Q177" s="385"/>
      <c r="R177" s="193">
        <f t="shared" si="27"/>
      </c>
      <c r="S177" s="325"/>
    </row>
    <row r="178" spans="1:19" ht="18.75" customHeight="1">
      <c r="A178" s="10">
        <v>167</v>
      </c>
      <c r="H178" s="386"/>
      <c r="I178" s="840"/>
      <c r="J178" s="841" t="s">
        <v>306</v>
      </c>
      <c r="K178" s="842" t="s">
        <v>307</v>
      </c>
      <c r="L178" s="872"/>
      <c r="M178" s="873"/>
      <c r="N178" s="385"/>
      <c r="O178" s="385"/>
      <c r="P178" s="385"/>
      <c r="Q178" s="385"/>
      <c r="R178" s="193">
        <f t="shared" si="27"/>
      </c>
      <c r="S178" s="325"/>
    </row>
    <row r="179" spans="1:19" ht="18.75" customHeight="1" thickBot="1">
      <c r="A179" s="10">
        <v>168</v>
      </c>
      <c r="H179" s="386"/>
      <c r="I179" s="854"/>
      <c r="J179" s="855" t="s">
        <v>308</v>
      </c>
      <c r="K179" s="856" t="s">
        <v>309</v>
      </c>
      <c r="L179" s="886"/>
      <c r="M179" s="887"/>
      <c r="N179" s="385"/>
      <c r="O179" s="385"/>
      <c r="P179" s="385"/>
      <c r="Q179" s="385"/>
      <c r="R179" s="193">
        <f t="shared" si="27"/>
      </c>
      <c r="S179" s="325"/>
    </row>
    <row r="180" spans="1:19" ht="31.5" customHeight="1" thickTop="1">
      <c r="A180" s="10">
        <v>169</v>
      </c>
      <c r="H180" s="386"/>
      <c r="I180" s="857" t="s">
        <v>537</v>
      </c>
      <c r="J180" s="858"/>
      <c r="K180" s="859"/>
      <c r="L180" s="385"/>
      <c r="M180" s="385"/>
      <c r="N180" s="385"/>
      <c r="O180" s="385"/>
      <c r="P180" s="385"/>
      <c r="Q180" s="385"/>
      <c r="R180" s="1">
        <f>R144</f>
        <v>0</v>
      </c>
      <c r="S180" s="325"/>
    </row>
    <row r="181" spans="1:19" ht="35.25" customHeight="1">
      <c r="A181" s="10">
        <v>170</v>
      </c>
      <c r="H181" s="386"/>
      <c r="I181" s="1129" t="s">
        <v>310</v>
      </c>
      <c r="J181" s="1129"/>
      <c r="K181" s="1129"/>
      <c r="L181" s="385"/>
      <c r="M181" s="385"/>
      <c r="N181" s="385"/>
      <c r="O181" s="385"/>
      <c r="P181" s="385"/>
      <c r="Q181" s="385"/>
      <c r="R181" s="1">
        <f>R144</f>
        <v>0</v>
      </c>
      <c r="S181" s="325"/>
    </row>
    <row r="182" spans="1:19" ht="18.75" customHeight="1">
      <c r="A182" s="10">
        <v>171</v>
      </c>
      <c r="I182" s="9"/>
      <c r="J182" s="9"/>
      <c r="K182" s="860"/>
      <c r="L182" s="9"/>
      <c r="M182" s="9"/>
      <c r="N182" s="9"/>
      <c r="O182" s="9"/>
      <c r="P182" s="9"/>
      <c r="Q182" s="9"/>
      <c r="R182" s="1">
        <f>R144</f>
        <v>0</v>
      </c>
      <c r="S182" s="325"/>
    </row>
    <row r="183" spans="9:18" ht="51" customHeight="1">
      <c r="I183" s="192"/>
      <c r="J183" s="192"/>
      <c r="K183" s="192"/>
      <c r="L183" s="192"/>
      <c r="M183" s="192"/>
      <c r="N183" s="192"/>
      <c r="O183" s="192"/>
      <c r="P183" s="192"/>
      <c r="Q183" s="192"/>
      <c r="R183" s="22">
        <f>(IF(L144&lt;&gt;0,$G$2,IF(Q144&lt;&gt;0,$G$2,"")))</f>
      </c>
    </row>
    <row r="184" spans="9:18" ht="18">
      <c r="I184" s="192"/>
      <c r="J184" s="192"/>
      <c r="K184" s="285"/>
      <c r="L184" s="192"/>
      <c r="M184" s="192"/>
      <c r="N184" s="192"/>
      <c r="O184" s="192"/>
      <c r="P184" s="192"/>
      <c r="Q184" s="192"/>
      <c r="R184" s="22">
        <f>(IF(L145&lt;&gt;0,$G$2,IF(Q145&lt;&gt;0,$G$2,"")))</f>
      </c>
    </row>
    <row r="185" spans="9:18" ht="18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(IF(L144&lt;&gt;0,$G$2,IF(Q144&lt;&gt;0,$G$2,"")))</f>
      </c>
    </row>
    <row r="186" spans="9:18" ht="18">
      <c r="I186" s="192"/>
      <c r="J186" s="192"/>
      <c r="K186" s="192"/>
      <c r="L186" s="192"/>
      <c r="M186" s="192"/>
      <c r="N186" s="192"/>
      <c r="O186" s="192"/>
      <c r="P186" s="192"/>
      <c r="Q186" s="192"/>
      <c r="R186" s="22">
        <f>(IF(L144&lt;&gt;0,$G$2,IF(Q144&lt;&gt;0,$G$2,"")))</f>
      </c>
    </row>
    <row r="187" spans="9:18" ht="18.75" customHeight="1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(IF(L144&lt;&gt;0,$G$2,IF(Q144&lt;&gt;0,$G$2,"")))</f>
      </c>
    </row>
    <row r="188" spans="9:18" ht="18.75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(IF(L144&lt;&gt;0,$G$2,IF(Q144&lt;&gt;0,$G$2,"")))</f>
      </c>
    </row>
    <row r="189" spans="9:18" ht="18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(IF(L144&lt;&gt;0,$G$2,IF(Q144&lt;&gt;0,$G$2,"")))</f>
      </c>
    </row>
    <row r="190" spans="9:17" ht="12.75">
      <c r="I190" s="192"/>
      <c r="J190" s="192"/>
      <c r="K190" s="192"/>
      <c r="L190" s="192"/>
      <c r="M190" s="192"/>
      <c r="N190" s="192"/>
      <c r="O190" s="192"/>
      <c r="P190" s="192"/>
      <c r="Q190" s="192"/>
    </row>
    <row r="191" spans="9:17" ht="12.75">
      <c r="I191" s="192"/>
      <c r="J191" s="192"/>
      <c r="K191" s="192"/>
      <c r="L191" s="192"/>
      <c r="M191" s="192"/>
      <c r="N191" s="192"/>
      <c r="O191" s="192"/>
      <c r="P191" s="192"/>
      <c r="Q191" s="192"/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4"/>
      <c r="J278" s="14"/>
      <c r="K278" s="14"/>
      <c r="L278" s="14"/>
      <c r="M278" s="14"/>
      <c r="N278" s="14"/>
      <c r="O278" s="192"/>
      <c r="P278" s="14"/>
      <c r="Q278" s="192"/>
    </row>
    <row r="279" spans="9:17" ht="12.75">
      <c r="I279" s="14"/>
      <c r="J279" s="14"/>
      <c r="K279" s="14"/>
      <c r="L279" s="14"/>
      <c r="M279" s="14"/>
      <c r="N279" s="14"/>
      <c r="O279" s="192"/>
      <c r="P279" s="14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ht="12.75">
      <c r="K299" s="14"/>
    </row>
  </sheetData>
  <sheetProtection password="81B0" sheet="1" scenarios="1"/>
  <mergeCells count="36">
    <mergeCell ref="I181:K181"/>
    <mergeCell ref="J126:K126"/>
    <mergeCell ref="J129:K129"/>
    <mergeCell ref="J130:K130"/>
    <mergeCell ref="J135:K135"/>
    <mergeCell ref="J140:K140"/>
    <mergeCell ref="I148:K148"/>
    <mergeCell ref="I150:K150"/>
    <mergeCell ref="I153:K153"/>
    <mergeCell ref="J47:K47"/>
    <mergeCell ref="J107:K107"/>
    <mergeCell ref="J111:K111"/>
    <mergeCell ref="J112:K112"/>
    <mergeCell ref="J79:K79"/>
    <mergeCell ref="J30:K30"/>
    <mergeCell ref="J80:K80"/>
    <mergeCell ref="J81:K81"/>
    <mergeCell ref="J82:K82"/>
    <mergeCell ref="J83:K83"/>
    <mergeCell ref="J118:K118"/>
    <mergeCell ref="J97:K97"/>
    <mergeCell ref="J98:K98"/>
    <mergeCell ref="J99:K99"/>
    <mergeCell ref="J113:K113"/>
    <mergeCell ref="J114:K114"/>
    <mergeCell ref="J100:K100"/>
    <mergeCell ref="I14:K14"/>
    <mergeCell ref="I16:K16"/>
    <mergeCell ref="I19:K19"/>
    <mergeCell ref="J70:K70"/>
    <mergeCell ref="J48:K48"/>
    <mergeCell ref="J117:K117"/>
    <mergeCell ref="J66:K66"/>
    <mergeCell ref="J76:K76"/>
    <mergeCell ref="J33:K33"/>
    <mergeCell ref="J39:K39"/>
  </mergeCells>
  <conditionalFormatting sqref="L155:M155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4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3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5:Q117 L49:Q65 L127:Q129 L140:Q140 L34:Q38 L40:Q47 L77:Q82 L84:Q89 L91:Q99 L119:Q125 L31:Q32 L67:Q69 L71:Q75 L101:Q106 L108:Q113 L131:Q134 L136:Q138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1:M163"/>
    <dataValidation allowBlank="1" showInputMessage="1" showErrorMessage="1" prompt="Щатни бройки - без бройките за дейности, финансирани по единни разходни стандарти.&#10;&#10;" sqref="L158:M160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4:M166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3"/>
  <sheetViews>
    <sheetView zoomScalePageLayoutView="0" workbookViewId="0" topLeftCell="D367">
      <selection activeCell="C367" sqref="A1:C16384"/>
    </sheetView>
  </sheetViews>
  <sheetFormatPr defaultColWidth="9.125" defaultRowHeight="12.75"/>
  <cols>
    <col min="1" max="1" width="48.125" style="195" hidden="1" customWidth="1"/>
    <col min="2" max="2" width="127.625" style="198" hidden="1" customWidth="1"/>
    <col min="3" max="3" width="48.125" style="195" hidden="1" customWidth="1"/>
    <col min="4" max="5" width="48.125" style="195" customWidth="1"/>
    <col min="6" max="16384" width="9.125" style="195" customWidth="1"/>
  </cols>
  <sheetData>
    <row r="1" spans="1:3" ht="14.25">
      <c r="A1" s="220" t="s">
        <v>1079</v>
      </c>
      <c r="B1" s="221" t="s">
        <v>1086</v>
      </c>
      <c r="C1" s="220"/>
    </row>
    <row r="2" spans="1:3" ht="31.5" customHeight="1">
      <c r="A2" s="267">
        <v>0</v>
      </c>
      <c r="B2" s="268" t="s">
        <v>1134</v>
      </c>
      <c r="C2" s="936" t="s">
        <v>1191</v>
      </c>
    </row>
    <row r="3" spans="1:4" ht="35.25" customHeight="1">
      <c r="A3" s="267">
        <v>33</v>
      </c>
      <c r="B3" s="268" t="s">
        <v>1135</v>
      </c>
      <c r="C3" s="937" t="s">
        <v>1192</v>
      </c>
      <c r="D3" s="196"/>
    </row>
    <row r="4" spans="1:3" ht="35.25" customHeight="1">
      <c r="A4" s="267">
        <v>42</v>
      </c>
      <c r="B4" s="268" t="s">
        <v>1136</v>
      </c>
      <c r="C4" s="938" t="s">
        <v>1193</v>
      </c>
    </row>
    <row r="5" spans="1:3" ht="19.5">
      <c r="A5" s="267">
        <v>96</v>
      </c>
      <c r="B5" s="268" t="s">
        <v>1137</v>
      </c>
      <c r="C5" s="938" t="s">
        <v>1194</v>
      </c>
    </row>
    <row r="6" spans="1:4" ht="19.5">
      <c r="A6" s="267">
        <v>97</v>
      </c>
      <c r="B6" s="268" t="s">
        <v>1138</v>
      </c>
      <c r="C6" s="938" t="s">
        <v>1195</v>
      </c>
      <c r="D6" s="196"/>
    </row>
    <row r="7" spans="1:4" ht="19.5">
      <c r="A7" s="267">
        <v>98</v>
      </c>
      <c r="B7" s="268" t="s">
        <v>1139</v>
      </c>
      <c r="C7" s="938" t="s">
        <v>1196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1079</v>
      </c>
      <c r="B10" s="221" t="s">
        <v>1085</v>
      </c>
      <c r="C10" s="220"/>
    </row>
    <row r="11" spans="1:3" ht="14.25">
      <c r="A11" s="265"/>
      <c r="B11" s="266" t="s">
        <v>48</v>
      </c>
      <c r="C11" s="265"/>
    </row>
    <row r="12" spans="1:3" ht="15.75">
      <c r="A12" s="977">
        <v>1101</v>
      </c>
      <c r="B12" s="961" t="s">
        <v>49</v>
      </c>
      <c r="C12" s="977">
        <v>1101</v>
      </c>
    </row>
    <row r="13" spans="1:3" ht="15.75">
      <c r="A13" s="977">
        <v>1103</v>
      </c>
      <c r="B13" s="962" t="s">
        <v>50</v>
      </c>
      <c r="C13" s="977">
        <v>1103</v>
      </c>
    </row>
    <row r="14" spans="1:3" ht="15.75">
      <c r="A14" s="977">
        <v>1104</v>
      </c>
      <c r="B14" s="963" t="s">
        <v>51</v>
      </c>
      <c r="C14" s="977">
        <v>1104</v>
      </c>
    </row>
    <row r="15" spans="1:3" ht="15.75">
      <c r="A15" s="977">
        <v>1105</v>
      </c>
      <c r="B15" s="963" t="s">
        <v>52</v>
      </c>
      <c r="C15" s="977">
        <v>1105</v>
      </c>
    </row>
    <row r="16" spans="1:3" ht="15.75">
      <c r="A16" s="977">
        <v>1106</v>
      </c>
      <c r="B16" s="963" t="s">
        <v>53</v>
      </c>
      <c r="C16" s="977">
        <v>1106</v>
      </c>
    </row>
    <row r="17" spans="1:3" ht="15.75">
      <c r="A17" s="977">
        <v>1107</v>
      </c>
      <c r="B17" s="963" t="s">
        <v>54</v>
      </c>
      <c r="C17" s="977">
        <v>1107</v>
      </c>
    </row>
    <row r="18" spans="1:3" ht="15.75">
      <c r="A18" s="977">
        <v>1108</v>
      </c>
      <c r="B18" s="963" t="s">
        <v>55</v>
      </c>
      <c r="C18" s="977">
        <v>1108</v>
      </c>
    </row>
    <row r="19" spans="1:3" ht="15.75">
      <c r="A19" s="977">
        <v>1111</v>
      </c>
      <c r="B19" s="964" t="s">
        <v>56</v>
      </c>
      <c r="C19" s="977">
        <v>1111</v>
      </c>
    </row>
    <row r="20" spans="1:3" ht="15.75">
      <c r="A20" s="977">
        <v>1115</v>
      </c>
      <c r="B20" s="964" t="s">
        <v>57</v>
      </c>
      <c r="C20" s="977">
        <v>1115</v>
      </c>
    </row>
    <row r="21" spans="1:3" ht="15.75">
      <c r="A21" s="977">
        <v>1116</v>
      </c>
      <c r="B21" s="964" t="s">
        <v>58</v>
      </c>
      <c r="C21" s="977">
        <v>1116</v>
      </c>
    </row>
    <row r="22" spans="1:3" ht="15.75">
      <c r="A22" s="977">
        <v>1117</v>
      </c>
      <c r="B22" s="964" t="s">
        <v>59</v>
      </c>
      <c r="C22" s="977">
        <v>1117</v>
      </c>
    </row>
    <row r="23" spans="1:3" ht="15.75">
      <c r="A23" s="977">
        <v>1121</v>
      </c>
      <c r="B23" s="963" t="s">
        <v>60</v>
      </c>
      <c r="C23" s="977">
        <v>1121</v>
      </c>
    </row>
    <row r="24" spans="1:3" ht="15.75">
      <c r="A24" s="977">
        <v>1122</v>
      </c>
      <c r="B24" s="963" t="s">
        <v>61</v>
      </c>
      <c r="C24" s="977">
        <v>1122</v>
      </c>
    </row>
    <row r="25" spans="1:3" ht="15.75">
      <c r="A25" s="977">
        <v>1123</v>
      </c>
      <c r="B25" s="963" t="s">
        <v>62</v>
      </c>
      <c r="C25" s="977">
        <v>1123</v>
      </c>
    </row>
    <row r="26" spans="1:3" ht="15.75">
      <c r="A26" s="977">
        <v>1125</v>
      </c>
      <c r="B26" s="965" t="s">
        <v>63</v>
      </c>
      <c r="C26" s="977">
        <v>1125</v>
      </c>
    </row>
    <row r="27" spans="1:3" ht="15.75">
      <c r="A27" s="977">
        <v>1128</v>
      </c>
      <c r="B27" s="963" t="s">
        <v>64</v>
      </c>
      <c r="C27" s="977">
        <v>1128</v>
      </c>
    </row>
    <row r="28" spans="1:3" ht="15.75">
      <c r="A28" s="977">
        <v>1139</v>
      </c>
      <c r="B28" s="966" t="s">
        <v>65</v>
      </c>
      <c r="C28" s="977">
        <v>1139</v>
      </c>
    </row>
    <row r="29" spans="1:3" ht="15.75">
      <c r="A29" s="977">
        <v>1141</v>
      </c>
      <c r="B29" s="964" t="s">
        <v>66</v>
      </c>
      <c r="C29" s="977">
        <v>1141</v>
      </c>
    </row>
    <row r="30" spans="1:3" ht="15.75">
      <c r="A30" s="977">
        <v>1142</v>
      </c>
      <c r="B30" s="963" t="s">
        <v>67</v>
      </c>
      <c r="C30" s="977">
        <v>1142</v>
      </c>
    </row>
    <row r="31" spans="1:3" ht="15.75">
      <c r="A31" s="977">
        <v>1143</v>
      </c>
      <c r="B31" s="964" t="s">
        <v>68</v>
      </c>
      <c r="C31" s="977">
        <v>1143</v>
      </c>
    </row>
    <row r="32" spans="1:3" ht="15.75">
      <c r="A32" s="977">
        <v>1144</v>
      </c>
      <c r="B32" s="964" t="s">
        <v>69</v>
      </c>
      <c r="C32" s="977">
        <v>1144</v>
      </c>
    </row>
    <row r="33" spans="1:3" ht="15.75">
      <c r="A33" s="977">
        <v>1145</v>
      </c>
      <c r="B33" s="963" t="s">
        <v>70</v>
      </c>
      <c r="C33" s="977">
        <v>1145</v>
      </c>
    </row>
    <row r="34" spans="1:3" ht="15.75">
      <c r="A34" s="977">
        <v>1146</v>
      </c>
      <c r="B34" s="964" t="s">
        <v>71</v>
      </c>
      <c r="C34" s="977">
        <v>1146</v>
      </c>
    </row>
    <row r="35" spans="1:3" ht="15.75">
      <c r="A35" s="977">
        <v>1147</v>
      </c>
      <c r="B35" s="964" t="s">
        <v>72</v>
      </c>
      <c r="C35" s="977">
        <v>1147</v>
      </c>
    </row>
    <row r="36" spans="1:3" ht="15.75">
      <c r="A36" s="977">
        <v>1148</v>
      </c>
      <c r="B36" s="964" t="s">
        <v>73</v>
      </c>
      <c r="C36" s="977">
        <v>1148</v>
      </c>
    </row>
    <row r="37" spans="1:3" ht="15.75">
      <c r="A37" s="977">
        <v>1149</v>
      </c>
      <c r="B37" s="964" t="s">
        <v>74</v>
      </c>
      <c r="C37" s="977">
        <v>1149</v>
      </c>
    </row>
    <row r="38" spans="1:3" ht="15.75">
      <c r="A38" s="977">
        <v>1151</v>
      </c>
      <c r="B38" s="964" t="s">
        <v>75</v>
      </c>
      <c r="C38" s="977">
        <v>1151</v>
      </c>
    </row>
    <row r="39" spans="1:3" ht="15.75">
      <c r="A39" s="977">
        <v>1158</v>
      </c>
      <c r="B39" s="963" t="s">
        <v>76</v>
      </c>
      <c r="C39" s="977">
        <v>1158</v>
      </c>
    </row>
    <row r="40" spans="1:3" ht="15.75">
      <c r="A40" s="977">
        <v>1161</v>
      </c>
      <c r="B40" s="963" t="s">
        <v>77</v>
      </c>
      <c r="C40" s="977">
        <v>1161</v>
      </c>
    </row>
    <row r="41" spans="1:3" ht="15.75">
      <c r="A41" s="977">
        <v>1162</v>
      </c>
      <c r="B41" s="963" t="s">
        <v>78</v>
      </c>
      <c r="C41" s="977">
        <v>1162</v>
      </c>
    </row>
    <row r="42" spans="1:3" ht="15.75">
      <c r="A42" s="977">
        <v>1163</v>
      </c>
      <c r="B42" s="963" t="s">
        <v>79</v>
      </c>
      <c r="C42" s="977">
        <v>1163</v>
      </c>
    </row>
    <row r="43" spans="1:3" ht="15.75">
      <c r="A43" s="977">
        <v>1168</v>
      </c>
      <c r="B43" s="963" t="s">
        <v>80</v>
      </c>
      <c r="C43" s="977">
        <v>1168</v>
      </c>
    </row>
    <row r="44" spans="1:3" ht="15.75">
      <c r="A44" s="977">
        <v>1179</v>
      </c>
      <c r="B44" s="964" t="s">
        <v>81</v>
      </c>
      <c r="C44" s="977">
        <v>1179</v>
      </c>
    </row>
    <row r="45" spans="1:3" ht="15.75">
      <c r="A45" s="977">
        <v>2201</v>
      </c>
      <c r="B45" s="964" t="s">
        <v>82</v>
      </c>
      <c r="C45" s="977">
        <v>2201</v>
      </c>
    </row>
    <row r="46" spans="1:3" ht="15.75">
      <c r="A46" s="977">
        <v>2205</v>
      </c>
      <c r="B46" s="963" t="s">
        <v>83</v>
      </c>
      <c r="C46" s="977">
        <v>2205</v>
      </c>
    </row>
    <row r="47" spans="1:3" ht="15.75">
      <c r="A47" s="977">
        <v>2206</v>
      </c>
      <c r="B47" s="966" t="s">
        <v>84</v>
      </c>
      <c r="C47" s="977">
        <v>2206</v>
      </c>
    </row>
    <row r="48" spans="1:3" ht="15.75">
      <c r="A48" s="977">
        <v>2215</v>
      </c>
      <c r="B48" s="963" t="s">
        <v>85</v>
      </c>
      <c r="C48" s="977">
        <v>2215</v>
      </c>
    </row>
    <row r="49" spans="1:3" ht="15.75">
      <c r="A49" s="977">
        <v>2218</v>
      </c>
      <c r="B49" s="963" t="s">
        <v>86</v>
      </c>
      <c r="C49" s="977">
        <v>2218</v>
      </c>
    </row>
    <row r="50" spans="1:3" ht="15.75">
      <c r="A50" s="977">
        <v>2219</v>
      </c>
      <c r="B50" s="963" t="s">
        <v>87</v>
      </c>
      <c r="C50" s="977">
        <v>2219</v>
      </c>
    </row>
    <row r="51" spans="1:3" ht="15.75">
      <c r="A51" s="977">
        <v>2221</v>
      </c>
      <c r="B51" s="964" t="s">
        <v>88</v>
      </c>
      <c r="C51" s="977">
        <v>2221</v>
      </c>
    </row>
    <row r="52" spans="1:3" ht="15.75">
      <c r="A52" s="977">
        <v>2222</v>
      </c>
      <c r="B52" s="967" t="s">
        <v>89</v>
      </c>
      <c r="C52" s="977">
        <v>2222</v>
      </c>
    </row>
    <row r="53" spans="1:3" ht="15.75">
      <c r="A53" s="977">
        <v>2223</v>
      </c>
      <c r="B53" s="967" t="s">
        <v>90</v>
      </c>
      <c r="C53" s="977">
        <v>2223</v>
      </c>
    </row>
    <row r="54" spans="1:3" ht="15.75">
      <c r="A54" s="977">
        <v>2224</v>
      </c>
      <c r="B54" s="966" t="s">
        <v>91</v>
      </c>
      <c r="C54" s="977">
        <v>2224</v>
      </c>
    </row>
    <row r="55" spans="1:3" ht="15.75">
      <c r="A55" s="977">
        <v>2225</v>
      </c>
      <c r="B55" s="963" t="s">
        <v>92</v>
      </c>
      <c r="C55" s="977">
        <v>2225</v>
      </c>
    </row>
    <row r="56" spans="1:3" ht="15.75">
      <c r="A56" s="977">
        <v>2228</v>
      </c>
      <c r="B56" s="963" t="s">
        <v>93</v>
      </c>
      <c r="C56" s="977">
        <v>2228</v>
      </c>
    </row>
    <row r="57" spans="1:3" ht="15.75">
      <c r="A57" s="977">
        <v>2239</v>
      </c>
      <c r="B57" s="964" t="s">
        <v>94</v>
      </c>
      <c r="C57" s="977">
        <v>2239</v>
      </c>
    </row>
    <row r="58" spans="1:3" ht="15.75">
      <c r="A58" s="977">
        <v>2241</v>
      </c>
      <c r="B58" s="967" t="s">
        <v>95</v>
      </c>
      <c r="C58" s="977">
        <v>2241</v>
      </c>
    </row>
    <row r="59" spans="1:3" ht="15.75">
      <c r="A59" s="977">
        <v>2242</v>
      </c>
      <c r="B59" s="967" t="s">
        <v>96</v>
      </c>
      <c r="C59" s="977">
        <v>2242</v>
      </c>
    </row>
    <row r="60" spans="1:3" ht="15.75">
      <c r="A60" s="977">
        <v>2243</v>
      </c>
      <c r="B60" s="967" t="s">
        <v>97</v>
      </c>
      <c r="C60" s="977">
        <v>2243</v>
      </c>
    </row>
    <row r="61" spans="1:3" ht="15.75">
      <c r="A61" s="977">
        <v>2244</v>
      </c>
      <c r="B61" s="967" t="s">
        <v>98</v>
      </c>
      <c r="C61" s="977">
        <v>2244</v>
      </c>
    </row>
    <row r="62" spans="1:3" ht="15.75">
      <c r="A62" s="977">
        <v>2245</v>
      </c>
      <c r="B62" s="968" t="s">
        <v>99</v>
      </c>
      <c r="C62" s="977">
        <v>2245</v>
      </c>
    </row>
    <row r="63" spans="1:3" ht="15.75">
      <c r="A63" s="977">
        <v>2246</v>
      </c>
      <c r="B63" s="967" t="s">
        <v>100</v>
      </c>
      <c r="C63" s="977">
        <v>2246</v>
      </c>
    </row>
    <row r="64" spans="1:3" ht="15.75">
      <c r="A64" s="977">
        <v>2247</v>
      </c>
      <c r="B64" s="967" t="s">
        <v>101</v>
      </c>
      <c r="C64" s="977">
        <v>2247</v>
      </c>
    </row>
    <row r="65" spans="1:3" ht="15.75">
      <c r="A65" s="977">
        <v>2248</v>
      </c>
      <c r="B65" s="967" t="s">
        <v>102</v>
      </c>
      <c r="C65" s="977">
        <v>2248</v>
      </c>
    </row>
    <row r="66" spans="1:3" ht="15.75">
      <c r="A66" s="977">
        <v>2249</v>
      </c>
      <c r="B66" s="967" t="s">
        <v>103</v>
      </c>
      <c r="C66" s="977">
        <v>2249</v>
      </c>
    </row>
    <row r="67" spans="1:3" ht="15.75">
      <c r="A67" s="977">
        <v>2258</v>
      </c>
      <c r="B67" s="963" t="s">
        <v>104</v>
      </c>
      <c r="C67" s="977">
        <v>2258</v>
      </c>
    </row>
    <row r="68" spans="1:3" ht="15.75">
      <c r="A68" s="977">
        <v>2259</v>
      </c>
      <c r="B68" s="966" t="s">
        <v>105</v>
      </c>
      <c r="C68" s="977">
        <v>2259</v>
      </c>
    </row>
    <row r="69" spans="1:3" ht="15.75">
      <c r="A69" s="977">
        <v>2261</v>
      </c>
      <c r="B69" s="964" t="s">
        <v>106</v>
      </c>
      <c r="C69" s="977">
        <v>2261</v>
      </c>
    </row>
    <row r="70" spans="1:3" ht="15.75">
      <c r="A70" s="977">
        <v>2268</v>
      </c>
      <c r="B70" s="963" t="s">
        <v>107</v>
      </c>
      <c r="C70" s="977">
        <v>2268</v>
      </c>
    </row>
    <row r="71" spans="1:3" ht="15.75">
      <c r="A71" s="977">
        <v>2279</v>
      </c>
      <c r="B71" s="964" t="s">
        <v>108</v>
      </c>
      <c r="C71" s="977">
        <v>2279</v>
      </c>
    </row>
    <row r="72" spans="1:3" ht="15.75">
      <c r="A72" s="977">
        <v>2281</v>
      </c>
      <c r="B72" s="966" t="s">
        <v>109</v>
      </c>
      <c r="C72" s="977">
        <v>2281</v>
      </c>
    </row>
    <row r="73" spans="1:3" ht="15.75">
      <c r="A73" s="977">
        <v>2282</v>
      </c>
      <c r="B73" s="966" t="s">
        <v>110</v>
      </c>
      <c r="C73" s="977">
        <v>2282</v>
      </c>
    </row>
    <row r="74" spans="1:3" ht="15.75">
      <c r="A74" s="977">
        <v>2283</v>
      </c>
      <c r="B74" s="966" t="s">
        <v>111</v>
      </c>
      <c r="C74" s="977">
        <v>2283</v>
      </c>
    </row>
    <row r="75" spans="1:3" ht="15.75">
      <c r="A75" s="977">
        <v>2284</v>
      </c>
      <c r="B75" s="966" t="s">
        <v>112</v>
      </c>
      <c r="C75" s="977">
        <v>2284</v>
      </c>
    </row>
    <row r="76" spans="1:3" ht="15.75">
      <c r="A76" s="977">
        <v>2285</v>
      </c>
      <c r="B76" s="966" t="s">
        <v>113</v>
      </c>
      <c r="C76" s="977">
        <v>2285</v>
      </c>
    </row>
    <row r="77" spans="1:3" ht="15.75">
      <c r="A77" s="977">
        <v>2288</v>
      </c>
      <c r="B77" s="966" t="s">
        <v>114</v>
      </c>
      <c r="C77" s="977">
        <v>2288</v>
      </c>
    </row>
    <row r="78" spans="1:3" ht="15.75">
      <c r="A78" s="977">
        <v>2289</v>
      </c>
      <c r="B78" s="966" t="s">
        <v>115</v>
      </c>
      <c r="C78" s="977">
        <v>2289</v>
      </c>
    </row>
    <row r="79" spans="1:3" ht="15.75">
      <c r="A79" s="977">
        <v>3301</v>
      </c>
      <c r="B79" s="963" t="s">
        <v>116</v>
      </c>
      <c r="C79" s="977">
        <v>3301</v>
      </c>
    </row>
    <row r="80" spans="1:3" ht="15.75">
      <c r="A80" s="977">
        <v>3311</v>
      </c>
      <c r="B80" s="963" t="s">
        <v>117</v>
      </c>
      <c r="C80" s="977">
        <v>3311</v>
      </c>
    </row>
    <row r="81" spans="1:3" ht="15.75">
      <c r="A81" s="977">
        <v>3312</v>
      </c>
      <c r="B81" s="964" t="s">
        <v>118</v>
      </c>
      <c r="C81" s="977">
        <v>3312</v>
      </c>
    </row>
    <row r="82" spans="1:3" ht="15.75">
      <c r="A82" s="977">
        <v>3314</v>
      </c>
      <c r="B82" s="963" t="s">
        <v>119</v>
      </c>
      <c r="C82" s="977">
        <v>3314</v>
      </c>
    </row>
    <row r="83" spans="1:3" ht="15.75">
      <c r="A83" s="977">
        <v>3315</v>
      </c>
      <c r="B83" s="963" t="s">
        <v>120</v>
      </c>
      <c r="C83" s="977">
        <v>3315</v>
      </c>
    </row>
    <row r="84" spans="1:3" ht="15.75">
      <c r="A84" s="977">
        <v>3318</v>
      </c>
      <c r="B84" s="966" t="s">
        <v>121</v>
      </c>
      <c r="C84" s="977">
        <v>3318</v>
      </c>
    </row>
    <row r="85" spans="1:3" ht="15.75">
      <c r="A85" s="977">
        <v>3321</v>
      </c>
      <c r="B85" s="963" t="s">
        <v>122</v>
      </c>
      <c r="C85" s="977">
        <v>3321</v>
      </c>
    </row>
    <row r="86" spans="1:3" ht="15.75">
      <c r="A86" s="977">
        <v>3322</v>
      </c>
      <c r="B86" s="964" t="s">
        <v>123</v>
      </c>
      <c r="C86" s="977">
        <v>3322</v>
      </c>
    </row>
    <row r="87" spans="1:3" ht="15.75">
      <c r="A87" s="977">
        <v>3324</v>
      </c>
      <c r="B87" s="966" t="s">
        <v>124</v>
      </c>
      <c r="C87" s="977">
        <v>3324</v>
      </c>
    </row>
    <row r="88" spans="1:3" ht="15.75">
      <c r="A88" s="977">
        <v>3325</v>
      </c>
      <c r="B88" s="964" t="s">
        <v>125</v>
      </c>
      <c r="C88" s="977">
        <v>3325</v>
      </c>
    </row>
    <row r="89" spans="1:3" ht="15.75">
      <c r="A89" s="977">
        <v>3326</v>
      </c>
      <c r="B89" s="963" t="s">
        <v>126</v>
      </c>
      <c r="C89" s="977">
        <v>3326</v>
      </c>
    </row>
    <row r="90" spans="1:3" ht="15.75">
      <c r="A90" s="977">
        <v>3332</v>
      </c>
      <c r="B90" s="963" t="s">
        <v>127</v>
      </c>
      <c r="C90" s="977">
        <v>3332</v>
      </c>
    </row>
    <row r="91" spans="1:3" ht="15.75">
      <c r="A91" s="977">
        <v>3333</v>
      </c>
      <c r="B91" s="964" t="s">
        <v>128</v>
      </c>
      <c r="C91" s="977">
        <v>3333</v>
      </c>
    </row>
    <row r="92" spans="1:3" ht="15.75">
      <c r="A92" s="977">
        <v>3334</v>
      </c>
      <c r="B92" s="964" t="s">
        <v>662</v>
      </c>
      <c r="C92" s="977">
        <v>3334</v>
      </c>
    </row>
    <row r="93" spans="1:3" ht="15.75">
      <c r="A93" s="977">
        <v>3336</v>
      </c>
      <c r="B93" s="964" t="s">
        <v>663</v>
      </c>
      <c r="C93" s="977">
        <v>3336</v>
      </c>
    </row>
    <row r="94" spans="1:3" ht="15.75">
      <c r="A94" s="977">
        <v>3337</v>
      </c>
      <c r="B94" s="963" t="s">
        <v>664</v>
      </c>
      <c r="C94" s="977">
        <v>3337</v>
      </c>
    </row>
    <row r="95" spans="1:3" ht="15.75">
      <c r="A95" s="977">
        <v>3341</v>
      </c>
      <c r="B95" s="964" t="s">
        <v>665</v>
      </c>
      <c r="C95" s="977">
        <v>3341</v>
      </c>
    </row>
    <row r="96" spans="1:3" ht="15.75">
      <c r="A96" s="977">
        <v>3349</v>
      </c>
      <c r="B96" s="964" t="s">
        <v>129</v>
      </c>
      <c r="C96" s="977">
        <v>3349</v>
      </c>
    </row>
    <row r="97" spans="1:3" ht="15.75">
      <c r="A97" s="977">
        <v>3359</v>
      </c>
      <c r="B97" s="964" t="s">
        <v>130</v>
      </c>
      <c r="C97" s="977">
        <v>3359</v>
      </c>
    </row>
    <row r="98" spans="1:3" ht="15.75">
      <c r="A98" s="977">
        <v>3369</v>
      </c>
      <c r="B98" s="964" t="s">
        <v>131</v>
      </c>
      <c r="C98" s="977">
        <v>3369</v>
      </c>
    </row>
    <row r="99" spans="1:3" ht="15.75">
      <c r="A99" s="977">
        <v>3388</v>
      </c>
      <c r="B99" s="963" t="s">
        <v>132</v>
      </c>
      <c r="C99" s="977">
        <v>3388</v>
      </c>
    </row>
    <row r="100" spans="1:3" ht="15.75">
      <c r="A100" s="977">
        <v>3389</v>
      </c>
      <c r="B100" s="964" t="s">
        <v>133</v>
      </c>
      <c r="C100" s="977">
        <v>3389</v>
      </c>
    </row>
    <row r="101" spans="1:3" ht="15.75">
      <c r="A101" s="977">
        <v>4401</v>
      </c>
      <c r="B101" s="963" t="s">
        <v>134</v>
      </c>
      <c r="C101" s="977">
        <v>4401</v>
      </c>
    </row>
    <row r="102" spans="1:3" ht="15.75">
      <c r="A102" s="977">
        <v>4412</v>
      </c>
      <c r="B102" s="966" t="s">
        <v>135</v>
      </c>
      <c r="C102" s="977">
        <v>4412</v>
      </c>
    </row>
    <row r="103" spans="1:3" ht="15.75">
      <c r="A103" s="977">
        <v>4415</v>
      </c>
      <c r="B103" s="964" t="s">
        <v>136</v>
      </c>
      <c r="C103" s="977">
        <v>4415</v>
      </c>
    </row>
    <row r="104" spans="1:3" ht="15.75">
      <c r="A104" s="977">
        <v>4418</v>
      </c>
      <c r="B104" s="964" t="s">
        <v>137</v>
      </c>
      <c r="C104" s="977">
        <v>4418</v>
      </c>
    </row>
    <row r="105" spans="1:3" ht="15.75">
      <c r="A105" s="977">
        <v>4429</v>
      </c>
      <c r="B105" s="963" t="s">
        <v>138</v>
      </c>
      <c r="C105" s="977">
        <v>4429</v>
      </c>
    </row>
    <row r="106" spans="1:3" ht="15.75">
      <c r="A106" s="977">
        <v>4431</v>
      </c>
      <c r="B106" s="964" t="s">
        <v>139</v>
      </c>
      <c r="C106" s="977">
        <v>4431</v>
      </c>
    </row>
    <row r="107" spans="1:3" ht="15.75">
      <c r="A107" s="977">
        <v>4433</v>
      </c>
      <c r="B107" s="964" t="s">
        <v>140</v>
      </c>
      <c r="C107" s="977">
        <v>4433</v>
      </c>
    </row>
    <row r="108" spans="1:3" ht="15.75">
      <c r="A108" s="977">
        <v>4436</v>
      </c>
      <c r="B108" s="964" t="s">
        <v>141</v>
      </c>
      <c r="C108" s="977">
        <v>4436</v>
      </c>
    </row>
    <row r="109" spans="1:3" ht="15.75">
      <c r="A109" s="977">
        <v>4437</v>
      </c>
      <c r="B109" s="965" t="s">
        <v>142</v>
      </c>
      <c r="C109" s="977">
        <v>4437</v>
      </c>
    </row>
    <row r="110" spans="1:3" ht="15.75">
      <c r="A110" s="977">
        <v>4450</v>
      </c>
      <c r="B110" s="964" t="s">
        <v>143</v>
      </c>
      <c r="C110" s="977">
        <v>4450</v>
      </c>
    </row>
    <row r="111" spans="1:3" ht="15.75">
      <c r="A111" s="977">
        <v>4451</v>
      </c>
      <c r="B111" s="969" t="s">
        <v>144</v>
      </c>
      <c r="C111" s="977">
        <v>4451</v>
      </c>
    </row>
    <row r="112" spans="1:3" ht="15.75">
      <c r="A112" s="977">
        <v>4452</v>
      </c>
      <c r="B112" s="969" t="s">
        <v>145</v>
      </c>
      <c r="C112" s="977">
        <v>4452</v>
      </c>
    </row>
    <row r="113" spans="1:3" ht="15.75">
      <c r="A113" s="977">
        <v>4453</v>
      </c>
      <c r="B113" s="969" t="s">
        <v>146</v>
      </c>
      <c r="C113" s="977">
        <v>4453</v>
      </c>
    </row>
    <row r="114" spans="1:3" ht="15.75">
      <c r="A114" s="977">
        <v>4454</v>
      </c>
      <c r="B114" s="970" t="s">
        <v>147</v>
      </c>
      <c r="C114" s="977">
        <v>4454</v>
      </c>
    </row>
    <row r="115" spans="1:3" ht="15.75">
      <c r="A115" s="977">
        <v>4455</v>
      </c>
      <c r="B115" s="970" t="s">
        <v>1103</v>
      </c>
      <c r="C115" s="977">
        <v>4455</v>
      </c>
    </row>
    <row r="116" spans="1:3" ht="15.75">
      <c r="A116" s="977">
        <v>4456</v>
      </c>
      <c r="B116" s="969" t="s">
        <v>148</v>
      </c>
      <c r="C116" s="977">
        <v>4456</v>
      </c>
    </row>
    <row r="117" spans="1:3" ht="15.75">
      <c r="A117" s="977">
        <v>4457</v>
      </c>
      <c r="B117" s="971" t="s">
        <v>149</v>
      </c>
      <c r="C117" s="977">
        <v>4457</v>
      </c>
    </row>
    <row r="118" spans="1:3" ht="15.75">
      <c r="A118" s="977">
        <v>4458</v>
      </c>
      <c r="B118" s="972" t="s">
        <v>1214</v>
      </c>
      <c r="C118" s="977">
        <v>4458</v>
      </c>
    </row>
    <row r="119" spans="1:3" ht="15.75">
      <c r="A119" s="977">
        <v>4459</v>
      </c>
      <c r="B119" s="973" t="s">
        <v>1215</v>
      </c>
      <c r="C119" s="977">
        <v>4459</v>
      </c>
    </row>
    <row r="120" spans="1:3" ht="15.75">
      <c r="A120" s="977">
        <v>4465</v>
      </c>
      <c r="B120" s="961" t="s">
        <v>150</v>
      </c>
      <c r="C120" s="977">
        <v>4465</v>
      </c>
    </row>
    <row r="121" spans="1:3" ht="15.75">
      <c r="A121" s="977">
        <v>4467</v>
      </c>
      <c r="B121" s="962" t="s">
        <v>151</v>
      </c>
      <c r="C121" s="977">
        <v>4467</v>
      </c>
    </row>
    <row r="122" spans="1:3" ht="15.75">
      <c r="A122" s="977">
        <v>4468</v>
      </c>
      <c r="B122" s="963" t="s">
        <v>152</v>
      </c>
      <c r="C122" s="977">
        <v>4468</v>
      </c>
    </row>
    <row r="123" spans="1:3" ht="15.75">
      <c r="A123" s="977">
        <v>4469</v>
      </c>
      <c r="B123" s="964" t="s">
        <v>153</v>
      </c>
      <c r="C123" s="977">
        <v>4469</v>
      </c>
    </row>
    <row r="124" spans="1:3" ht="15.75">
      <c r="A124" s="977">
        <v>5501</v>
      </c>
      <c r="B124" s="963" t="s">
        <v>154</v>
      </c>
      <c r="C124" s="977">
        <v>5501</v>
      </c>
    </row>
    <row r="125" spans="1:3" ht="15.75">
      <c r="A125" s="977">
        <v>5511</v>
      </c>
      <c r="B125" s="968" t="s">
        <v>155</v>
      </c>
      <c r="C125" s="977">
        <v>5511</v>
      </c>
    </row>
    <row r="126" spans="1:3" ht="15.75">
      <c r="A126" s="977">
        <v>5512</v>
      </c>
      <c r="B126" s="963" t="s">
        <v>156</v>
      </c>
      <c r="C126" s="977">
        <v>5512</v>
      </c>
    </row>
    <row r="127" spans="1:3" ht="15.75">
      <c r="A127" s="977">
        <v>5513</v>
      </c>
      <c r="B127" s="971" t="s">
        <v>679</v>
      </c>
      <c r="C127" s="977">
        <v>5513</v>
      </c>
    </row>
    <row r="128" spans="1:3" ht="15.75">
      <c r="A128" s="977">
        <v>5514</v>
      </c>
      <c r="B128" s="971" t="s">
        <v>680</v>
      </c>
      <c r="C128" s="977">
        <v>5514</v>
      </c>
    </row>
    <row r="129" spans="1:3" ht="15.75">
      <c r="A129" s="977">
        <v>5515</v>
      </c>
      <c r="B129" s="971" t="s">
        <v>681</v>
      </c>
      <c r="C129" s="977">
        <v>5515</v>
      </c>
    </row>
    <row r="130" spans="1:3" ht="15.75">
      <c r="A130" s="977">
        <v>5516</v>
      </c>
      <c r="B130" s="971" t="s">
        <v>682</v>
      </c>
      <c r="C130" s="977">
        <v>5516</v>
      </c>
    </row>
    <row r="131" spans="1:3" ht="15.75">
      <c r="A131" s="977">
        <v>5517</v>
      </c>
      <c r="B131" s="971" t="s">
        <v>683</v>
      </c>
      <c r="C131" s="977">
        <v>5517</v>
      </c>
    </row>
    <row r="132" spans="1:3" ht="15.75">
      <c r="A132" s="977">
        <v>5518</v>
      </c>
      <c r="B132" s="963" t="s">
        <v>684</v>
      </c>
      <c r="C132" s="977">
        <v>5518</v>
      </c>
    </row>
    <row r="133" spans="1:3" ht="15.75">
      <c r="A133" s="977">
        <v>5519</v>
      </c>
      <c r="B133" s="963" t="s">
        <v>685</v>
      </c>
      <c r="C133" s="977">
        <v>5519</v>
      </c>
    </row>
    <row r="134" spans="1:3" ht="15.75">
      <c r="A134" s="977">
        <v>5521</v>
      </c>
      <c r="B134" s="963" t="s">
        <v>686</v>
      </c>
      <c r="C134" s="977">
        <v>5521</v>
      </c>
    </row>
    <row r="135" spans="1:3" ht="15.75">
      <c r="A135" s="977">
        <v>5522</v>
      </c>
      <c r="B135" s="974" t="s">
        <v>687</v>
      </c>
      <c r="C135" s="977">
        <v>5522</v>
      </c>
    </row>
    <row r="136" spans="1:3" ht="15.75">
      <c r="A136" s="977">
        <v>5524</v>
      </c>
      <c r="B136" s="961" t="s">
        <v>688</v>
      </c>
      <c r="C136" s="977">
        <v>5524</v>
      </c>
    </row>
    <row r="137" spans="1:3" ht="15.75">
      <c r="A137" s="977">
        <v>5525</v>
      </c>
      <c r="B137" s="968" t="s">
        <v>689</v>
      </c>
      <c r="C137" s="977">
        <v>5525</v>
      </c>
    </row>
    <row r="138" spans="1:3" ht="15.75">
      <c r="A138" s="977">
        <v>5526</v>
      </c>
      <c r="B138" s="965" t="s">
        <v>690</v>
      </c>
      <c r="C138" s="977">
        <v>5526</v>
      </c>
    </row>
    <row r="139" spans="1:3" ht="15.75">
      <c r="A139" s="977">
        <v>5527</v>
      </c>
      <c r="B139" s="965" t="s">
        <v>691</v>
      </c>
      <c r="C139" s="977">
        <v>5527</v>
      </c>
    </row>
    <row r="140" spans="1:3" ht="15.75">
      <c r="A140" s="977">
        <v>5528</v>
      </c>
      <c r="B140" s="965" t="s">
        <v>692</v>
      </c>
      <c r="C140" s="977">
        <v>5528</v>
      </c>
    </row>
    <row r="141" spans="1:3" ht="15.75">
      <c r="A141" s="977">
        <v>5529</v>
      </c>
      <c r="B141" s="965" t="s">
        <v>693</v>
      </c>
      <c r="C141" s="977">
        <v>5529</v>
      </c>
    </row>
    <row r="142" spans="1:3" ht="15.75">
      <c r="A142" s="977">
        <v>5530</v>
      </c>
      <c r="B142" s="965" t="s">
        <v>694</v>
      </c>
      <c r="C142" s="977">
        <v>5530</v>
      </c>
    </row>
    <row r="143" spans="1:3" ht="15.75">
      <c r="A143" s="977">
        <v>5531</v>
      </c>
      <c r="B143" s="968" t="s">
        <v>695</v>
      </c>
      <c r="C143" s="977">
        <v>5531</v>
      </c>
    </row>
    <row r="144" spans="1:3" ht="15.75">
      <c r="A144" s="977">
        <v>5532</v>
      </c>
      <c r="B144" s="974" t="s">
        <v>696</v>
      </c>
      <c r="C144" s="977">
        <v>5532</v>
      </c>
    </row>
    <row r="145" spans="1:3" ht="15.75">
      <c r="A145" s="977">
        <v>5533</v>
      </c>
      <c r="B145" s="974" t="s">
        <v>697</v>
      </c>
      <c r="C145" s="977">
        <v>5533</v>
      </c>
    </row>
    <row r="146" spans="1:3" ht="15">
      <c r="A146" s="978">
        <v>5534</v>
      </c>
      <c r="B146" s="974" t="s">
        <v>698</v>
      </c>
      <c r="C146" s="978">
        <v>5534</v>
      </c>
    </row>
    <row r="147" spans="1:3" ht="15">
      <c r="A147" s="978">
        <v>5535</v>
      </c>
      <c r="B147" s="974" t="s">
        <v>699</v>
      </c>
      <c r="C147" s="978">
        <v>5535</v>
      </c>
    </row>
    <row r="148" spans="1:3" ht="15.75">
      <c r="A148" s="977">
        <v>5538</v>
      </c>
      <c r="B148" s="968" t="s">
        <v>700</v>
      </c>
      <c r="C148" s="977">
        <v>5538</v>
      </c>
    </row>
    <row r="149" spans="1:3" ht="15.75">
      <c r="A149" s="977">
        <v>5540</v>
      </c>
      <c r="B149" s="974" t="s">
        <v>701</v>
      </c>
      <c r="C149" s="977">
        <v>5540</v>
      </c>
    </row>
    <row r="150" spans="1:3" ht="15.75">
      <c r="A150" s="977">
        <v>5541</v>
      </c>
      <c r="B150" s="974" t="s">
        <v>702</v>
      </c>
      <c r="C150" s="977">
        <v>5541</v>
      </c>
    </row>
    <row r="151" spans="1:3" ht="15.75">
      <c r="A151" s="977">
        <v>5545</v>
      </c>
      <c r="B151" s="974" t="s">
        <v>703</v>
      </c>
      <c r="C151" s="977">
        <v>5545</v>
      </c>
    </row>
    <row r="152" spans="1:3" ht="15.75">
      <c r="A152" s="977">
        <v>5546</v>
      </c>
      <c r="B152" s="974" t="s">
        <v>704</v>
      </c>
      <c r="C152" s="977">
        <v>5546</v>
      </c>
    </row>
    <row r="153" spans="1:3" ht="15.75">
      <c r="A153" s="977">
        <v>5547</v>
      </c>
      <c r="B153" s="974" t="s">
        <v>705</v>
      </c>
      <c r="C153" s="977">
        <v>5547</v>
      </c>
    </row>
    <row r="154" spans="1:3" ht="15.75">
      <c r="A154" s="977">
        <v>5548</v>
      </c>
      <c r="B154" s="974" t="s">
        <v>706</v>
      </c>
      <c r="C154" s="977">
        <v>5548</v>
      </c>
    </row>
    <row r="155" spans="1:3" ht="15.75">
      <c r="A155" s="977">
        <v>5550</v>
      </c>
      <c r="B155" s="974" t="s">
        <v>707</v>
      </c>
      <c r="C155" s="977">
        <v>5550</v>
      </c>
    </row>
    <row r="156" spans="1:3" ht="15.75">
      <c r="A156" s="977">
        <v>5551</v>
      </c>
      <c r="B156" s="974" t="s">
        <v>708</v>
      </c>
      <c r="C156" s="977">
        <v>5551</v>
      </c>
    </row>
    <row r="157" spans="1:3" ht="15.75">
      <c r="A157" s="977">
        <v>5553</v>
      </c>
      <c r="B157" s="974" t="s">
        <v>709</v>
      </c>
      <c r="C157" s="977">
        <v>5553</v>
      </c>
    </row>
    <row r="158" spans="1:3" ht="15.75">
      <c r="A158" s="977">
        <v>5554</v>
      </c>
      <c r="B158" s="968" t="s">
        <v>710</v>
      </c>
      <c r="C158" s="977">
        <v>5554</v>
      </c>
    </row>
    <row r="159" spans="1:3" ht="15.75">
      <c r="A159" s="977">
        <v>5556</v>
      </c>
      <c r="B159" s="964" t="s">
        <v>711</v>
      </c>
      <c r="C159" s="977">
        <v>5556</v>
      </c>
    </row>
    <row r="160" spans="1:3" ht="15.75">
      <c r="A160" s="977">
        <v>5561</v>
      </c>
      <c r="B160" s="975" t="s">
        <v>712</v>
      </c>
      <c r="C160" s="977">
        <v>5561</v>
      </c>
    </row>
    <row r="161" spans="1:3" ht="15.75">
      <c r="A161" s="977">
        <v>5562</v>
      </c>
      <c r="B161" s="975" t="s">
        <v>713</v>
      </c>
      <c r="C161" s="977">
        <v>5562</v>
      </c>
    </row>
    <row r="162" spans="1:3" ht="15.75">
      <c r="A162" s="977">
        <v>5588</v>
      </c>
      <c r="B162" s="963" t="s">
        <v>714</v>
      </c>
      <c r="C162" s="977">
        <v>5588</v>
      </c>
    </row>
    <row r="163" spans="1:3" ht="15.75">
      <c r="A163" s="977">
        <v>5589</v>
      </c>
      <c r="B163" s="963" t="s">
        <v>715</v>
      </c>
      <c r="C163" s="977">
        <v>5589</v>
      </c>
    </row>
    <row r="164" spans="1:3" ht="15.75">
      <c r="A164" s="977">
        <v>6601</v>
      </c>
      <c r="B164" s="963" t="s">
        <v>716</v>
      </c>
      <c r="C164" s="977">
        <v>6601</v>
      </c>
    </row>
    <row r="165" spans="1:3" ht="15.75">
      <c r="A165" s="977">
        <v>6602</v>
      </c>
      <c r="B165" s="964" t="s">
        <v>717</v>
      </c>
      <c r="C165" s="977">
        <v>6602</v>
      </c>
    </row>
    <row r="166" spans="1:3" ht="15.75">
      <c r="A166" s="977">
        <v>6603</v>
      </c>
      <c r="B166" s="964" t="s">
        <v>718</v>
      </c>
      <c r="C166" s="977">
        <v>6603</v>
      </c>
    </row>
    <row r="167" spans="1:3" ht="15.75">
      <c r="A167" s="977">
        <v>6604</v>
      </c>
      <c r="B167" s="964" t="s">
        <v>719</v>
      </c>
      <c r="C167" s="977">
        <v>6604</v>
      </c>
    </row>
    <row r="168" spans="1:3" ht="15.75">
      <c r="A168" s="977">
        <v>6605</v>
      </c>
      <c r="B168" s="964" t="s">
        <v>720</v>
      </c>
      <c r="C168" s="977">
        <v>6605</v>
      </c>
    </row>
    <row r="169" spans="1:3" ht="15">
      <c r="A169" s="978">
        <v>6606</v>
      </c>
      <c r="B169" s="966" t="s">
        <v>721</v>
      </c>
      <c r="C169" s="978">
        <v>6606</v>
      </c>
    </row>
    <row r="170" spans="1:3" ht="15.75">
      <c r="A170" s="977">
        <v>6618</v>
      </c>
      <c r="B170" s="963" t="s">
        <v>722</v>
      </c>
      <c r="C170" s="977">
        <v>6618</v>
      </c>
    </row>
    <row r="171" spans="1:3" ht="15.75">
      <c r="A171" s="977">
        <v>6619</v>
      </c>
      <c r="B171" s="964" t="s">
        <v>723</v>
      </c>
      <c r="C171" s="977">
        <v>6619</v>
      </c>
    </row>
    <row r="172" spans="1:3" ht="15.75">
      <c r="A172" s="977">
        <v>6621</v>
      </c>
      <c r="B172" s="963" t="s">
        <v>724</v>
      </c>
      <c r="C172" s="977">
        <v>6621</v>
      </c>
    </row>
    <row r="173" spans="1:3" ht="15.75">
      <c r="A173" s="977">
        <v>6622</v>
      </c>
      <c r="B173" s="964" t="s">
        <v>725</v>
      </c>
      <c r="C173" s="977">
        <v>6622</v>
      </c>
    </row>
    <row r="174" spans="1:3" ht="15.75">
      <c r="A174" s="977">
        <v>6623</v>
      </c>
      <c r="B174" s="964" t="s">
        <v>726</v>
      </c>
      <c r="C174" s="977">
        <v>6623</v>
      </c>
    </row>
    <row r="175" spans="1:3" ht="15.75">
      <c r="A175" s="977">
        <v>6624</v>
      </c>
      <c r="B175" s="964" t="s">
        <v>727</v>
      </c>
      <c r="C175" s="977">
        <v>6624</v>
      </c>
    </row>
    <row r="176" spans="1:3" ht="15.75">
      <c r="A176" s="977">
        <v>6625</v>
      </c>
      <c r="B176" s="965" t="s">
        <v>728</v>
      </c>
      <c r="C176" s="977">
        <v>6625</v>
      </c>
    </row>
    <row r="177" spans="1:3" ht="15.75">
      <c r="A177" s="977">
        <v>6626</v>
      </c>
      <c r="B177" s="965" t="s">
        <v>164</v>
      </c>
      <c r="C177" s="977">
        <v>6626</v>
      </c>
    </row>
    <row r="178" spans="1:3" ht="15.75">
      <c r="A178" s="977">
        <v>6627</v>
      </c>
      <c r="B178" s="965" t="s">
        <v>165</v>
      </c>
      <c r="C178" s="977">
        <v>6627</v>
      </c>
    </row>
    <row r="179" spans="1:3" ht="15.75">
      <c r="A179" s="977">
        <v>6628</v>
      </c>
      <c r="B179" s="971" t="s">
        <v>166</v>
      </c>
      <c r="C179" s="977">
        <v>6628</v>
      </c>
    </row>
    <row r="180" spans="1:3" ht="15.75">
      <c r="A180" s="977">
        <v>6629</v>
      </c>
      <c r="B180" s="975" t="s">
        <v>167</v>
      </c>
      <c r="C180" s="977">
        <v>6629</v>
      </c>
    </row>
    <row r="181" spans="1:3" ht="15.75">
      <c r="A181" s="979">
        <v>7701</v>
      </c>
      <c r="B181" s="963" t="s">
        <v>168</v>
      </c>
      <c r="C181" s="979">
        <v>7701</v>
      </c>
    </row>
    <row r="182" spans="1:3" ht="15.75">
      <c r="A182" s="977">
        <v>7708</v>
      </c>
      <c r="B182" s="963" t="s">
        <v>169</v>
      </c>
      <c r="C182" s="977">
        <v>7708</v>
      </c>
    </row>
    <row r="183" spans="1:3" ht="15.75">
      <c r="A183" s="977">
        <v>7711</v>
      </c>
      <c r="B183" s="966" t="s">
        <v>170</v>
      </c>
      <c r="C183" s="977">
        <v>7711</v>
      </c>
    </row>
    <row r="184" spans="1:3" ht="15.75">
      <c r="A184" s="977">
        <v>7712</v>
      </c>
      <c r="B184" s="963" t="s">
        <v>171</v>
      </c>
      <c r="C184" s="977">
        <v>7712</v>
      </c>
    </row>
    <row r="185" spans="1:3" ht="15.75">
      <c r="A185" s="977">
        <v>7713</v>
      </c>
      <c r="B185" s="976" t="s">
        <v>172</v>
      </c>
      <c r="C185" s="977">
        <v>7713</v>
      </c>
    </row>
    <row r="186" spans="1:3" ht="15.75">
      <c r="A186" s="977">
        <v>7714</v>
      </c>
      <c r="B186" s="962" t="s">
        <v>173</v>
      </c>
      <c r="C186" s="977">
        <v>7714</v>
      </c>
    </row>
    <row r="187" spans="1:3" ht="15.75">
      <c r="A187" s="977">
        <v>7718</v>
      </c>
      <c r="B187" s="963" t="s">
        <v>174</v>
      </c>
      <c r="C187" s="977">
        <v>7718</v>
      </c>
    </row>
    <row r="188" spans="1:3" ht="15.75">
      <c r="A188" s="977">
        <v>7719</v>
      </c>
      <c r="B188" s="964" t="s">
        <v>175</v>
      </c>
      <c r="C188" s="977">
        <v>7719</v>
      </c>
    </row>
    <row r="189" spans="1:3" ht="15.75">
      <c r="A189" s="977">
        <v>7731</v>
      </c>
      <c r="B189" s="963" t="s">
        <v>176</v>
      </c>
      <c r="C189" s="977">
        <v>7731</v>
      </c>
    </row>
    <row r="190" spans="1:3" ht="15.75">
      <c r="A190" s="977">
        <v>7732</v>
      </c>
      <c r="B190" s="964" t="s">
        <v>177</v>
      </c>
      <c r="C190" s="977">
        <v>7732</v>
      </c>
    </row>
    <row r="191" spans="1:3" ht="15.75">
      <c r="A191" s="977">
        <v>7733</v>
      </c>
      <c r="B191" s="964" t="s">
        <v>178</v>
      </c>
      <c r="C191" s="977">
        <v>7733</v>
      </c>
    </row>
    <row r="192" spans="1:3" ht="15.75">
      <c r="A192" s="977">
        <v>7735</v>
      </c>
      <c r="B192" s="964" t="s">
        <v>179</v>
      </c>
      <c r="C192" s="977">
        <v>7735</v>
      </c>
    </row>
    <row r="193" spans="1:3" ht="15.75">
      <c r="A193" s="977">
        <v>7736</v>
      </c>
      <c r="B193" s="963" t="s">
        <v>180</v>
      </c>
      <c r="C193" s="977">
        <v>7736</v>
      </c>
    </row>
    <row r="194" spans="1:3" ht="15.75">
      <c r="A194" s="977">
        <v>7737</v>
      </c>
      <c r="B194" s="964" t="s">
        <v>181</v>
      </c>
      <c r="C194" s="977">
        <v>7737</v>
      </c>
    </row>
    <row r="195" spans="1:3" ht="15.75">
      <c r="A195" s="977">
        <v>7738</v>
      </c>
      <c r="B195" s="964" t="s">
        <v>182</v>
      </c>
      <c r="C195" s="977">
        <v>7738</v>
      </c>
    </row>
    <row r="196" spans="1:3" ht="15.75">
      <c r="A196" s="977">
        <v>7739</v>
      </c>
      <c r="B196" s="968" t="s">
        <v>183</v>
      </c>
      <c r="C196" s="977">
        <v>7739</v>
      </c>
    </row>
    <row r="197" spans="1:3" ht="15.75">
      <c r="A197" s="977">
        <v>7740</v>
      </c>
      <c r="B197" s="968" t="s">
        <v>184</v>
      </c>
      <c r="C197" s="977">
        <v>7740</v>
      </c>
    </row>
    <row r="198" spans="1:3" ht="15.75">
      <c r="A198" s="977">
        <v>7741</v>
      </c>
      <c r="B198" s="964" t="s">
        <v>185</v>
      </c>
      <c r="C198" s="977">
        <v>7741</v>
      </c>
    </row>
    <row r="199" spans="1:3" ht="15.75">
      <c r="A199" s="977">
        <v>7742</v>
      </c>
      <c r="B199" s="964" t="s">
        <v>186</v>
      </c>
      <c r="C199" s="977">
        <v>7742</v>
      </c>
    </row>
    <row r="200" spans="1:3" ht="15.75">
      <c r="A200" s="977">
        <v>7743</v>
      </c>
      <c r="B200" s="964" t="s">
        <v>187</v>
      </c>
      <c r="C200" s="977">
        <v>7743</v>
      </c>
    </row>
    <row r="201" spans="1:3" ht="15.75">
      <c r="A201" s="977">
        <v>7744</v>
      </c>
      <c r="B201" s="975" t="s">
        <v>188</v>
      </c>
      <c r="C201" s="977">
        <v>7744</v>
      </c>
    </row>
    <row r="202" spans="1:3" ht="15.75">
      <c r="A202" s="977">
        <v>7745</v>
      </c>
      <c r="B202" s="964" t="s">
        <v>189</v>
      </c>
      <c r="C202" s="977">
        <v>7745</v>
      </c>
    </row>
    <row r="203" spans="1:3" ht="15.75">
      <c r="A203" s="977">
        <v>7746</v>
      </c>
      <c r="B203" s="964" t="s">
        <v>190</v>
      </c>
      <c r="C203" s="977">
        <v>7746</v>
      </c>
    </row>
    <row r="204" spans="1:3" ht="15.75">
      <c r="A204" s="977">
        <v>7747</v>
      </c>
      <c r="B204" s="963" t="s">
        <v>191</v>
      </c>
      <c r="C204" s="977">
        <v>7747</v>
      </c>
    </row>
    <row r="205" spans="1:3" ht="15.75">
      <c r="A205" s="977">
        <v>7748</v>
      </c>
      <c r="B205" s="966" t="s">
        <v>192</v>
      </c>
      <c r="C205" s="977">
        <v>7748</v>
      </c>
    </row>
    <row r="206" spans="1:3" ht="15.75">
      <c r="A206" s="977">
        <v>7751</v>
      </c>
      <c r="B206" s="964" t="s">
        <v>193</v>
      </c>
      <c r="C206" s="977">
        <v>7751</v>
      </c>
    </row>
    <row r="207" spans="1:3" ht="15.75">
      <c r="A207" s="977">
        <v>7752</v>
      </c>
      <c r="B207" s="964" t="s">
        <v>194</v>
      </c>
      <c r="C207" s="977">
        <v>7752</v>
      </c>
    </row>
    <row r="208" spans="1:3" ht="15.75">
      <c r="A208" s="977">
        <v>7755</v>
      </c>
      <c r="B208" s="965" t="s">
        <v>195</v>
      </c>
      <c r="C208" s="977">
        <v>7755</v>
      </c>
    </row>
    <row r="209" spans="1:3" ht="15.75">
      <c r="A209" s="977">
        <v>7758</v>
      </c>
      <c r="B209" s="963" t="s">
        <v>196</v>
      </c>
      <c r="C209" s="977">
        <v>7758</v>
      </c>
    </row>
    <row r="210" spans="1:3" ht="15.75">
      <c r="A210" s="977">
        <v>7759</v>
      </c>
      <c r="B210" s="964" t="s">
        <v>197</v>
      </c>
      <c r="C210" s="977">
        <v>7759</v>
      </c>
    </row>
    <row r="211" spans="1:3" ht="15.75">
      <c r="A211" s="977">
        <v>7761</v>
      </c>
      <c r="B211" s="963" t="s">
        <v>198</v>
      </c>
      <c r="C211" s="977">
        <v>7761</v>
      </c>
    </row>
    <row r="212" spans="1:3" ht="15.75">
      <c r="A212" s="977">
        <v>7762</v>
      </c>
      <c r="B212" s="963" t="s">
        <v>199</v>
      </c>
      <c r="C212" s="977">
        <v>7762</v>
      </c>
    </row>
    <row r="213" spans="1:3" ht="15.75">
      <c r="A213" s="977">
        <v>7768</v>
      </c>
      <c r="B213" s="963" t="s">
        <v>200</v>
      </c>
      <c r="C213" s="977">
        <v>7768</v>
      </c>
    </row>
    <row r="214" spans="1:3" ht="15.75">
      <c r="A214" s="977">
        <v>8801</v>
      </c>
      <c r="B214" s="966" t="s">
        <v>201</v>
      </c>
      <c r="C214" s="977">
        <v>8801</v>
      </c>
    </row>
    <row r="215" spans="1:3" ht="15.75">
      <c r="A215" s="977">
        <v>8802</v>
      </c>
      <c r="B215" s="963" t="s">
        <v>202</v>
      </c>
      <c r="C215" s="977">
        <v>8802</v>
      </c>
    </row>
    <row r="216" spans="1:3" ht="15.75">
      <c r="A216" s="977">
        <v>8803</v>
      </c>
      <c r="B216" s="963" t="s">
        <v>203</v>
      </c>
      <c r="C216" s="977">
        <v>8803</v>
      </c>
    </row>
    <row r="217" spans="1:3" ht="15.75">
      <c r="A217" s="977">
        <v>8804</v>
      </c>
      <c r="B217" s="963" t="s">
        <v>204</v>
      </c>
      <c r="C217" s="977">
        <v>8804</v>
      </c>
    </row>
    <row r="218" spans="1:3" ht="15.75">
      <c r="A218" s="977">
        <v>8805</v>
      </c>
      <c r="B218" s="965" t="s">
        <v>205</v>
      </c>
      <c r="C218" s="977">
        <v>8805</v>
      </c>
    </row>
    <row r="219" spans="1:3" ht="15.75">
      <c r="A219" s="977">
        <v>8807</v>
      </c>
      <c r="B219" s="971" t="s">
        <v>206</v>
      </c>
      <c r="C219" s="977">
        <v>8807</v>
      </c>
    </row>
    <row r="220" spans="1:3" ht="15.75">
      <c r="A220" s="977">
        <v>8808</v>
      </c>
      <c r="B220" s="964" t="s">
        <v>207</v>
      </c>
      <c r="C220" s="977">
        <v>8808</v>
      </c>
    </row>
    <row r="221" spans="1:3" ht="15.75">
      <c r="A221" s="977">
        <v>8809</v>
      </c>
      <c r="B221" s="964" t="s">
        <v>208</v>
      </c>
      <c r="C221" s="977">
        <v>8809</v>
      </c>
    </row>
    <row r="222" spans="1:3" ht="15.75">
      <c r="A222" s="977">
        <v>8811</v>
      </c>
      <c r="B222" s="963" t="s">
        <v>209</v>
      </c>
      <c r="C222" s="977">
        <v>8811</v>
      </c>
    </row>
    <row r="223" spans="1:3" ht="15.75">
      <c r="A223" s="977">
        <v>8813</v>
      </c>
      <c r="B223" s="964" t="s">
        <v>210</v>
      </c>
      <c r="C223" s="977">
        <v>8813</v>
      </c>
    </row>
    <row r="224" spans="1:3" ht="15.75">
      <c r="A224" s="977">
        <v>8814</v>
      </c>
      <c r="B224" s="963" t="s">
        <v>211</v>
      </c>
      <c r="C224" s="977">
        <v>8814</v>
      </c>
    </row>
    <row r="225" spans="1:3" ht="15.75">
      <c r="A225" s="977">
        <v>8815</v>
      </c>
      <c r="B225" s="963" t="s">
        <v>212</v>
      </c>
      <c r="C225" s="977">
        <v>8815</v>
      </c>
    </row>
    <row r="226" spans="1:3" ht="15.75">
      <c r="A226" s="977">
        <v>8816</v>
      </c>
      <c r="B226" s="964" t="s">
        <v>213</v>
      </c>
      <c r="C226" s="977">
        <v>8816</v>
      </c>
    </row>
    <row r="227" spans="1:3" ht="15.75">
      <c r="A227" s="977">
        <v>8817</v>
      </c>
      <c r="B227" s="964" t="s">
        <v>214</v>
      </c>
      <c r="C227" s="977">
        <v>8817</v>
      </c>
    </row>
    <row r="228" spans="1:3" ht="15.75">
      <c r="A228" s="977">
        <v>8821</v>
      </c>
      <c r="B228" s="964" t="s">
        <v>215</v>
      </c>
      <c r="C228" s="977">
        <v>8821</v>
      </c>
    </row>
    <row r="229" spans="1:3" ht="15.75">
      <c r="A229" s="977">
        <v>8824</v>
      </c>
      <c r="B229" s="966" t="s">
        <v>216</v>
      </c>
      <c r="C229" s="977">
        <v>8824</v>
      </c>
    </row>
    <row r="230" spans="1:3" ht="15.75">
      <c r="A230" s="977">
        <v>8825</v>
      </c>
      <c r="B230" s="966" t="s">
        <v>217</v>
      </c>
      <c r="C230" s="977">
        <v>8825</v>
      </c>
    </row>
    <row r="231" spans="1:3" ht="15.75">
      <c r="A231" s="977">
        <v>8826</v>
      </c>
      <c r="B231" s="966" t="s">
        <v>218</v>
      </c>
      <c r="C231" s="977">
        <v>8826</v>
      </c>
    </row>
    <row r="232" spans="1:3" ht="15.75">
      <c r="A232" s="977">
        <v>8827</v>
      </c>
      <c r="B232" s="966" t="s">
        <v>219</v>
      </c>
      <c r="C232" s="977">
        <v>8827</v>
      </c>
    </row>
    <row r="233" spans="1:3" ht="15.75">
      <c r="A233" s="977">
        <v>8828</v>
      </c>
      <c r="B233" s="963" t="s">
        <v>220</v>
      </c>
      <c r="C233" s="977">
        <v>8828</v>
      </c>
    </row>
    <row r="234" spans="1:3" ht="15.75">
      <c r="A234" s="977">
        <v>8829</v>
      </c>
      <c r="B234" s="963" t="s">
        <v>221</v>
      </c>
      <c r="C234" s="977">
        <v>8829</v>
      </c>
    </row>
    <row r="235" spans="1:3" ht="15.75">
      <c r="A235" s="977">
        <v>8831</v>
      </c>
      <c r="B235" s="963" t="s">
        <v>222</v>
      </c>
      <c r="C235" s="977">
        <v>8831</v>
      </c>
    </row>
    <row r="236" spans="1:3" ht="15.75">
      <c r="A236" s="977">
        <v>8832</v>
      </c>
      <c r="B236" s="964" t="s">
        <v>223</v>
      </c>
      <c r="C236" s="977">
        <v>8832</v>
      </c>
    </row>
    <row r="237" spans="1:3" ht="15.75">
      <c r="A237" s="977">
        <v>8833</v>
      </c>
      <c r="B237" s="963" t="s">
        <v>224</v>
      </c>
      <c r="C237" s="977">
        <v>8833</v>
      </c>
    </row>
    <row r="238" spans="1:3" ht="15.75">
      <c r="A238" s="977">
        <v>8834</v>
      </c>
      <c r="B238" s="964" t="s">
        <v>225</v>
      </c>
      <c r="C238" s="977">
        <v>8834</v>
      </c>
    </row>
    <row r="239" spans="1:3" ht="15.75">
      <c r="A239" s="977">
        <v>8835</v>
      </c>
      <c r="B239" s="964" t="s">
        <v>226</v>
      </c>
      <c r="C239" s="977">
        <v>8835</v>
      </c>
    </row>
    <row r="240" spans="1:3" ht="15.75">
      <c r="A240" s="977">
        <v>8836</v>
      </c>
      <c r="B240" s="963" t="s">
        <v>227</v>
      </c>
      <c r="C240" s="977">
        <v>8836</v>
      </c>
    </row>
    <row r="241" spans="1:3" ht="15.75">
      <c r="A241" s="977">
        <v>8837</v>
      </c>
      <c r="B241" s="963" t="s">
        <v>228</v>
      </c>
      <c r="C241" s="977">
        <v>8837</v>
      </c>
    </row>
    <row r="242" spans="1:3" ht="15.75">
      <c r="A242" s="977">
        <v>8838</v>
      </c>
      <c r="B242" s="963" t="s">
        <v>229</v>
      </c>
      <c r="C242" s="977">
        <v>8838</v>
      </c>
    </row>
    <row r="243" spans="1:3" ht="15.75">
      <c r="A243" s="977">
        <v>8839</v>
      </c>
      <c r="B243" s="964" t="s">
        <v>230</v>
      </c>
      <c r="C243" s="977">
        <v>8839</v>
      </c>
    </row>
    <row r="244" spans="1:3" ht="15.75">
      <c r="A244" s="977">
        <v>8845</v>
      </c>
      <c r="B244" s="965" t="s">
        <v>231</v>
      </c>
      <c r="C244" s="977">
        <v>8845</v>
      </c>
    </row>
    <row r="245" spans="1:3" ht="15.75">
      <c r="A245" s="977">
        <v>8848</v>
      </c>
      <c r="B245" s="971" t="s">
        <v>232</v>
      </c>
      <c r="C245" s="977">
        <v>8848</v>
      </c>
    </row>
    <row r="246" spans="1:3" ht="15.75">
      <c r="A246" s="977">
        <v>8849</v>
      </c>
      <c r="B246" s="963" t="s">
        <v>233</v>
      </c>
      <c r="C246" s="977">
        <v>8849</v>
      </c>
    </row>
    <row r="247" spans="1:3" ht="15.75">
      <c r="A247" s="977">
        <v>8851</v>
      </c>
      <c r="B247" s="963" t="s">
        <v>234</v>
      </c>
      <c r="C247" s="977">
        <v>8851</v>
      </c>
    </row>
    <row r="248" spans="1:3" ht="15.75">
      <c r="A248" s="977">
        <v>8852</v>
      </c>
      <c r="B248" s="963" t="s">
        <v>235</v>
      </c>
      <c r="C248" s="977">
        <v>8852</v>
      </c>
    </row>
    <row r="249" spans="1:3" ht="15.75">
      <c r="A249" s="977">
        <v>8853</v>
      </c>
      <c r="B249" s="963" t="s">
        <v>236</v>
      </c>
      <c r="C249" s="977">
        <v>8853</v>
      </c>
    </row>
    <row r="250" spans="1:3" ht="15.75">
      <c r="A250" s="977">
        <v>8855</v>
      </c>
      <c r="B250" s="965" t="s">
        <v>237</v>
      </c>
      <c r="C250" s="977">
        <v>8855</v>
      </c>
    </row>
    <row r="251" spans="1:3" ht="15.75">
      <c r="A251" s="977">
        <v>8858</v>
      </c>
      <c r="B251" s="975" t="s">
        <v>238</v>
      </c>
      <c r="C251" s="977">
        <v>8858</v>
      </c>
    </row>
    <row r="252" spans="1:3" ht="15.75">
      <c r="A252" s="977">
        <v>8859</v>
      </c>
      <c r="B252" s="964" t="s">
        <v>239</v>
      </c>
      <c r="C252" s="977">
        <v>8859</v>
      </c>
    </row>
    <row r="253" spans="1:3" ht="15.75">
      <c r="A253" s="977">
        <v>8861</v>
      </c>
      <c r="B253" s="963" t="s">
        <v>240</v>
      </c>
      <c r="C253" s="977">
        <v>8861</v>
      </c>
    </row>
    <row r="254" spans="1:3" ht="15.75">
      <c r="A254" s="977">
        <v>8862</v>
      </c>
      <c r="B254" s="964" t="s">
        <v>241</v>
      </c>
      <c r="C254" s="977">
        <v>8862</v>
      </c>
    </row>
    <row r="255" spans="1:3" ht="15.75">
      <c r="A255" s="977">
        <v>8863</v>
      </c>
      <c r="B255" s="964" t="s">
        <v>242</v>
      </c>
      <c r="C255" s="977">
        <v>8863</v>
      </c>
    </row>
    <row r="256" spans="1:3" ht="15.75">
      <c r="A256" s="977">
        <v>8864</v>
      </c>
      <c r="B256" s="963" t="s">
        <v>243</v>
      </c>
      <c r="C256" s="977">
        <v>8864</v>
      </c>
    </row>
    <row r="257" spans="1:3" ht="15.75">
      <c r="A257" s="977">
        <v>8865</v>
      </c>
      <c r="B257" s="964" t="s">
        <v>244</v>
      </c>
      <c r="C257" s="977">
        <v>8865</v>
      </c>
    </row>
    <row r="258" spans="1:3" ht="15.75">
      <c r="A258" s="977">
        <v>8866</v>
      </c>
      <c r="B258" s="964" t="s">
        <v>571</v>
      </c>
      <c r="C258" s="977">
        <v>8866</v>
      </c>
    </row>
    <row r="259" spans="1:3" ht="15.75">
      <c r="A259" s="977">
        <v>8867</v>
      </c>
      <c r="B259" s="964" t="s">
        <v>572</v>
      </c>
      <c r="C259" s="977">
        <v>8867</v>
      </c>
    </row>
    <row r="260" spans="1:3" ht="15.75">
      <c r="A260" s="977">
        <v>8868</v>
      </c>
      <c r="B260" s="964" t="s">
        <v>573</v>
      </c>
      <c r="C260" s="977">
        <v>8868</v>
      </c>
    </row>
    <row r="261" spans="1:3" ht="15.75">
      <c r="A261" s="977">
        <v>8869</v>
      </c>
      <c r="B261" s="963" t="s">
        <v>574</v>
      </c>
      <c r="C261" s="977">
        <v>8869</v>
      </c>
    </row>
    <row r="262" spans="1:3" ht="15.75">
      <c r="A262" s="977">
        <v>8871</v>
      </c>
      <c r="B262" s="964" t="s">
        <v>575</v>
      </c>
      <c r="C262" s="977">
        <v>8871</v>
      </c>
    </row>
    <row r="263" spans="1:3" ht="15.75">
      <c r="A263" s="977">
        <v>8872</v>
      </c>
      <c r="B263" s="964" t="s">
        <v>252</v>
      </c>
      <c r="C263" s="977">
        <v>8872</v>
      </c>
    </row>
    <row r="264" spans="1:3" ht="15.75">
      <c r="A264" s="977">
        <v>8873</v>
      </c>
      <c r="B264" s="964" t="s">
        <v>253</v>
      </c>
      <c r="C264" s="977">
        <v>8873</v>
      </c>
    </row>
    <row r="265" spans="1:3" ht="15.75">
      <c r="A265" s="977">
        <v>8875</v>
      </c>
      <c r="B265" s="964" t="s">
        <v>254</v>
      </c>
      <c r="C265" s="977">
        <v>8875</v>
      </c>
    </row>
    <row r="266" spans="1:3" ht="15.75">
      <c r="A266" s="977">
        <v>8876</v>
      </c>
      <c r="B266" s="964" t="s">
        <v>255</v>
      </c>
      <c r="C266" s="977">
        <v>8876</v>
      </c>
    </row>
    <row r="267" spans="1:3" ht="15.75">
      <c r="A267" s="977">
        <v>8877</v>
      </c>
      <c r="B267" s="963" t="s">
        <v>256</v>
      </c>
      <c r="C267" s="977">
        <v>8877</v>
      </c>
    </row>
    <row r="268" spans="1:3" ht="15.75">
      <c r="A268" s="977">
        <v>8878</v>
      </c>
      <c r="B268" s="975" t="s">
        <v>257</v>
      </c>
      <c r="C268" s="977">
        <v>8878</v>
      </c>
    </row>
    <row r="269" spans="1:3" ht="15.75">
      <c r="A269" s="977">
        <v>8885</v>
      </c>
      <c r="B269" s="966" t="s">
        <v>258</v>
      </c>
      <c r="C269" s="977">
        <v>8885</v>
      </c>
    </row>
    <row r="270" spans="1:3" ht="15.75">
      <c r="A270" s="977">
        <v>8888</v>
      </c>
      <c r="B270" s="963" t="s">
        <v>259</v>
      </c>
      <c r="C270" s="977">
        <v>8888</v>
      </c>
    </row>
    <row r="271" spans="1:3" ht="15.75">
      <c r="A271" s="977">
        <v>8897</v>
      </c>
      <c r="B271" s="963" t="s">
        <v>260</v>
      </c>
      <c r="C271" s="977">
        <v>8897</v>
      </c>
    </row>
    <row r="272" spans="1:3" ht="15.75">
      <c r="A272" s="977">
        <v>8898</v>
      </c>
      <c r="B272" s="963" t="s">
        <v>261</v>
      </c>
      <c r="C272" s="977">
        <v>8898</v>
      </c>
    </row>
    <row r="273" spans="1:3" ht="15.75">
      <c r="A273" s="977">
        <v>9910</v>
      </c>
      <c r="B273" s="966" t="s">
        <v>262</v>
      </c>
      <c r="C273" s="977">
        <v>9910</v>
      </c>
    </row>
    <row r="274" spans="1:3" ht="15.75">
      <c r="A274" s="977">
        <v>9997</v>
      </c>
      <c r="B274" s="963" t="s">
        <v>263</v>
      </c>
      <c r="C274" s="977">
        <v>9997</v>
      </c>
    </row>
    <row r="275" spans="1:3" ht="15.75">
      <c r="A275" s="977">
        <v>9998</v>
      </c>
      <c r="B275" s="963" t="s">
        <v>264</v>
      </c>
      <c r="C275" s="977">
        <v>9998</v>
      </c>
    </row>
    <row r="276" ht="14.25"/>
    <row r="277" ht="14.25"/>
    <row r="278" ht="14.25"/>
    <row r="279" ht="14.25"/>
    <row r="280" spans="1:2" ht="14.25">
      <c r="A280" s="220" t="s">
        <v>1079</v>
      </c>
      <c r="B280" s="221" t="s">
        <v>1084</v>
      </c>
    </row>
    <row r="281" spans="1:2" ht="14.25">
      <c r="A281" s="263" t="s">
        <v>265</v>
      </c>
      <c r="B281" s="264"/>
    </row>
    <row r="282" spans="1:2" ht="14.25">
      <c r="A282" s="980" t="s">
        <v>1167</v>
      </c>
      <c r="B282" s="981"/>
    </row>
    <row r="283" spans="1:2" ht="14.25">
      <c r="A283" s="982" t="s">
        <v>1156</v>
      </c>
      <c r="B283" s="983" t="s">
        <v>1168</v>
      </c>
    </row>
    <row r="284" spans="1:2" ht="14.25">
      <c r="A284" s="982" t="s">
        <v>1157</v>
      </c>
      <c r="B284" s="983" t="s">
        <v>1169</v>
      </c>
    </row>
    <row r="285" spans="1:2" ht="14.25">
      <c r="A285" s="982" t="s">
        <v>1158</v>
      </c>
      <c r="B285" s="983" t="s">
        <v>1170</v>
      </c>
    </row>
    <row r="286" spans="1:2" ht="14.25">
      <c r="A286" s="982" t="s">
        <v>1159</v>
      </c>
      <c r="B286" s="983" t="s">
        <v>1171</v>
      </c>
    </row>
    <row r="287" spans="1:2" ht="14.25">
      <c r="A287" s="982" t="s">
        <v>1160</v>
      </c>
      <c r="B287" s="984" t="s">
        <v>1172</v>
      </c>
    </row>
    <row r="288" spans="1:2" ht="14.25">
      <c r="A288" s="982" t="s">
        <v>1161</v>
      </c>
      <c r="B288" s="983" t="s">
        <v>1173</v>
      </c>
    </row>
    <row r="289" spans="1:2" ht="14.25">
      <c r="A289" s="982" t="s">
        <v>1162</v>
      </c>
      <c r="B289" s="983" t="s">
        <v>1174</v>
      </c>
    </row>
    <row r="290" spans="1:2" ht="14.25">
      <c r="A290" s="982" t="s">
        <v>1163</v>
      </c>
      <c r="B290" s="984" t="s">
        <v>1175</v>
      </c>
    </row>
    <row r="291" spans="1:2" ht="14.25">
      <c r="A291" s="982" t="s">
        <v>1164</v>
      </c>
      <c r="B291" s="983" t="s">
        <v>1176</v>
      </c>
    </row>
    <row r="292" spans="1:2" ht="14.25">
      <c r="A292" s="982" t="s">
        <v>1165</v>
      </c>
      <c r="B292" s="983" t="s">
        <v>1177</v>
      </c>
    </row>
    <row r="293" spans="1:2" ht="14.25">
      <c r="A293" s="982" t="s">
        <v>1166</v>
      </c>
      <c r="B293" s="984" t="s">
        <v>1178</v>
      </c>
    </row>
    <row r="294" spans="1:2" ht="14.25">
      <c r="A294" s="982" t="s">
        <v>1179</v>
      </c>
      <c r="B294" s="985">
        <v>98315</v>
      </c>
    </row>
    <row r="295" spans="1:2" ht="14.25">
      <c r="A295" s="980" t="s">
        <v>1180</v>
      </c>
      <c r="B295" s="1000"/>
    </row>
    <row r="296" spans="1:2" ht="14.25">
      <c r="A296" s="982" t="s">
        <v>1181</v>
      </c>
      <c r="B296" s="986" t="s">
        <v>266</v>
      </c>
    </row>
    <row r="297" spans="1:2" ht="14.25">
      <c r="A297" s="982" t="s">
        <v>1182</v>
      </c>
      <c r="B297" s="986" t="s">
        <v>267</v>
      </c>
    </row>
    <row r="298" spans="1:2" ht="14.25">
      <c r="A298" s="982" t="s">
        <v>1183</v>
      </c>
      <c r="B298" s="986" t="s">
        <v>268</v>
      </c>
    </row>
    <row r="299" spans="1:2" ht="14.25">
      <c r="A299" s="982" t="s">
        <v>1184</v>
      </c>
      <c r="B299" s="986" t="s">
        <v>269</v>
      </c>
    </row>
    <row r="300" spans="1:2" ht="14.25">
      <c r="A300" s="982" t="s">
        <v>1185</v>
      </c>
      <c r="B300" s="986" t="s">
        <v>270</v>
      </c>
    </row>
    <row r="301" spans="1:2" ht="14.25">
      <c r="A301" s="982" t="s">
        <v>1186</v>
      </c>
      <c r="B301" s="986" t="s">
        <v>271</v>
      </c>
    </row>
    <row r="302" spans="1:2" ht="14.25">
      <c r="A302" s="982" t="s">
        <v>1187</v>
      </c>
      <c r="B302" s="986" t="s">
        <v>1188</v>
      </c>
    </row>
    <row r="303" spans="1:2" ht="14.25">
      <c r="A303" s="982" t="s">
        <v>1189</v>
      </c>
      <c r="B303" s="986" t="s">
        <v>272</v>
      </c>
    </row>
    <row r="304" spans="1:2" ht="14.25">
      <c r="A304" s="982" t="s">
        <v>1190</v>
      </c>
      <c r="B304" s="986" t="s">
        <v>273</v>
      </c>
    </row>
    <row r="305" ht="14.25"/>
    <row r="306" ht="14.25"/>
    <row r="307" spans="1:2" ht="14.25">
      <c r="A307" s="220" t="s">
        <v>1079</v>
      </c>
      <c r="B307" s="221" t="s">
        <v>1083</v>
      </c>
    </row>
    <row r="308" ht="15.75">
      <c r="B308" s="198" t="s">
        <v>1080</v>
      </c>
    </row>
    <row r="309" ht="18.75" thickBot="1">
      <c r="B309" s="198" t="s">
        <v>1081</v>
      </c>
    </row>
    <row r="310" spans="1:2" ht="16.5">
      <c r="A310" s="987" t="s">
        <v>1204</v>
      </c>
      <c r="B310" s="222" t="s">
        <v>274</v>
      </c>
    </row>
    <row r="311" spans="1:2" ht="16.5">
      <c r="A311" s="988" t="s">
        <v>1205</v>
      </c>
      <c r="B311" s="223" t="s">
        <v>275</v>
      </c>
    </row>
    <row r="312" spans="1:2" ht="16.5">
      <c r="A312" s="988" t="s">
        <v>1206</v>
      </c>
      <c r="B312" s="224" t="s">
        <v>276</v>
      </c>
    </row>
    <row r="313" spans="1:2" ht="16.5">
      <c r="A313" s="988" t="s">
        <v>1207</v>
      </c>
      <c r="B313" s="224" t="s">
        <v>277</v>
      </c>
    </row>
    <row r="314" spans="1:2" ht="16.5">
      <c r="A314" s="988" t="s">
        <v>1208</v>
      </c>
      <c r="B314" s="224" t="s">
        <v>278</v>
      </c>
    </row>
    <row r="315" spans="1:2" ht="16.5">
      <c r="A315" s="988" t="s">
        <v>1209</v>
      </c>
      <c r="B315" s="224" t="s">
        <v>279</v>
      </c>
    </row>
    <row r="316" spans="1:2" ht="16.5">
      <c r="A316" s="988" t="s">
        <v>1217</v>
      </c>
      <c r="B316" s="224" t="s">
        <v>280</v>
      </c>
    </row>
    <row r="317" spans="1:2" ht="16.5">
      <c r="A317" s="988" t="s">
        <v>1218</v>
      </c>
      <c r="B317" s="224" t="s">
        <v>281</v>
      </c>
    </row>
    <row r="318" spans="1:2" ht="16.5">
      <c r="A318" s="988" t="s">
        <v>1219</v>
      </c>
      <c r="B318" s="224" t="s">
        <v>282</v>
      </c>
    </row>
    <row r="319" spans="1:2" ht="16.5">
      <c r="A319" s="988" t="s">
        <v>1220</v>
      </c>
      <c r="B319" s="224" t="s">
        <v>283</v>
      </c>
    </row>
    <row r="320" spans="1:2" ht="16.5">
      <c r="A320" s="988" t="s">
        <v>1221</v>
      </c>
      <c r="B320" s="224" t="s">
        <v>284</v>
      </c>
    </row>
    <row r="321" spans="1:2" ht="16.5">
      <c r="A321" s="988" t="s">
        <v>1222</v>
      </c>
      <c r="B321" s="225" t="s">
        <v>285</v>
      </c>
    </row>
    <row r="322" spans="1:2" ht="16.5">
      <c r="A322" s="988" t="s">
        <v>1223</v>
      </c>
      <c r="B322" s="225" t="s">
        <v>286</v>
      </c>
    </row>
    <row r="323" spans="1:2" ht="16.5">
      <c r="A323" s="988" t="s">
        <v>1224</v>
      </c>
      <c r="B323" s="224" t="s">
        <v>287</v>
      </c>
    </row>
    <row r="324" spans="1:2" ht="16.5">
      <c r="A324" s="988" t="s">
        <v>1225</v>
      </c>
      <c r="B324" s="224" t="s">
        <v>288</v>
      </c>
    </row>
    <row r="325" spans="1:2" ht="16.5">
      <c r="A325" s="988" t="s">
        <v>1226</v>
      </c>
      <c r="B325" s="224" t="s">
        <v>289</v>
      </c>
    </row>
    <row r="326" spans="1:2" ht="16.5">
      <c r="A326" s="988" t="s">
        <v>1227</v>
      </c>
      <c r="B326" s="224" t="s">
        <v>1096</v>
      </c>
    </row>
    <row r="327" spans="1:2" ht="16.5">
      <c r="A327" s="988" t="s">
        <v>1228</v>
      </c>
      <c r="B327" s="224" t="s">
        <v>1098</v>
      </c>
    </row>
    <row r="328" spans="1:2" ht="16.5">
      <c r="A328" s="988" t="s">
        <v>1229</v>
      </c>
      <c r="B328" s="224" t="s">
        <v>290</v>
      </c>
    </row>
    <row r="329" spans="1:2" ht="16.5">
      <c r="A329" s="988" t="s">
        <v>1230</v>
      </c>
      <c r="B329" s="224" t="s">
        <v>291</v>
      </c>
    </row>
    <row r="330" spans="1:2" ht="16.5">
      <c r="A330" s="988" t="s">
        <v>1231</v>
      </c>
      <c r="B330" s="224" t="s">
        <v>1099</v>
      </c>
    </row>
    <row r="331" spans="1:2" ht="16.5">
      <c r="A331" s="988" t="s">
        <v>1232</v>
      </c>
      <c r="B331" s="224" t="s">
        <v>292</v>
      </c>
    </row>
    <row r="332" spans="1:2" s="199" customFormat="1" ht="16.5">
      <c r="A332" s="988" t="s">
        <v>1233</v>
      </c>
      <c r="B332" s="224" t="s">
        <v>293</v>
      </c>
    </row>
    <row r="333" spans="1:2" ht="30">
      <c r="A333" s="989" t="s">
        <v>1234</v>
      </c>
      <c r="B333" s="227" t="s">
        <v>603</v>
      </c>
    </row>
    <row r="334" spans="1:2" ht="16.5">
      <c r="A334" s="990" t="s">
        <v>1235</v>
      </c>
      <c r="B334" s="228" t="s">
        <v>604</v>
      </c>
    </row>
    <row r="335" spans="1:2" ht="16.5">
      <c r="A335" s="990" t="s">
        <v>1236</v>
      </c>
      <c r="B335" s="228" t="s">
        <v>605</v>
      </c>
    </row>
    <row r="336" spans="1:2" ht="16.5">
      <c r="A336" s="990" t="s">
        <v>1237</v>
      </c>
      <c r="B336" s="228" t="s">
        <v>1148</v>
      </c>
    </row>
    <row r="337" spans="1:2" ht="16.5">
      <c r="A337" s="988" t="s">
        <v>1238</v>
      </c>
      <c r="B337" s="224" t="s">
        <v>606</v>
      </c>
    </row>
    <row r="338" spans="1:2" ht="16.5">
      <c r="A338" s="988" t="s">
        <v>1239</v>
      </c>
      <c r="B338" s="224" t="s">
        <v>607</v>
      </c>
    </row>
    <row r="339" spans="1:2" ht="16.5">
      <c r="A339" s="988" t="s">
        <v>1240</v>
      </c>
      <c r="B339" s="224" t="s">
        <v>1149</v>
      </c>
    </row>
    <row r="340" spans="1:2" ht="16.5">
      <c r="A340" s="988" t="s">
        <v>1241</v>
      </c>
      <c r="B340" s="224" t="s">
        <v>608</v>
      </c>
    </row>
    <row r="341" spans="1:2" ht="16.5">
      <c r="A341" s="988" t="s">
        <v>1242</v>
      </c>
      <c r="B341" s="224" t="s">
        <v>609</v>
      </c>
    </row>
    <row r="342" spans="1:2" ht="16.5">
      <c r="A342" s="988" t="s">
        <v>1243</v>
      </c>
      <c r="B342" s="224" t="s">
        <v>610</v>
      </c>
    </row>
    <row r="343" spans="1:2" ht="16.5">
      <c r="A343" s="988" t="s">
        <v>1244</v>
      </c>
      <c r="B343" s="228" t="s">
        <v>611</v>
      </c>
    </row>
    <row r="344" spans="1:2" ht="16.5">
      <c r="A344" s="988" t="s">
        <v>1245</v>
      </c>
      <c r="B344" s="228" t="s">
        <v>612</v>
      </c>
    </row>
    <row r="345" spans="1:2" ht="16.5">
      <c r="A345" s="988" t="s">
        <v>1246</v>
      </c>
      <c r="B345" s="228" t="s">
        <v>1143</v>
      </c>
    </row>
    <row r="346" spans="1:2" ht="16.5">
      <c r="A346" s="988" t="s">
        <v>1247</v>
      </c>
      <c r="B346" s="224" t="s">
        <v>613</v>
      </c>
    </row>
    <row r="347" spans="1:2" ht="16.5">
      <c r="A347" s="988" t="s">
        <v>1248</v>
      </c>
      <c r="B347" s="224" t="s">
        <v>614</v>
      </c>
    </row>
    <row r="348" spans="1:2" ht="16.5">
      <c r="A348" s="988" t="s">
        <v>1249</v>
      </c>
      <c r="B348" s="228" t="s">
        <v>615</v>
      </c>
    </row>
    <row r="349" spans="1:2" ht="16.5">
      <c r="A349" s="988" t="s">
        <v>1250</v>
      </c>
      <c r="B349" s="224" t="s">
        <v>616</v>
      </c>
    </row>
    <row r="350" spans="1:2" ht="16.5">
      <c r="A350" s="988" t="s">
        <v>1251</v>
      </c>
      <c r="B350" s="224" t="s">
        <v>617</v>
      </c>
    </row>
    <row r="351" spans="1:2" ht="16.5">
      <c r="A351" s="988" t="s">
        <v>1252</v>
      </c>
      <c r="B351" s="224" t="s">
        <v>618</v>
      </c>
    </row>
    <row r="352" spans="1:2" ht="16.5">
      <c r="A352" s="988" t="s">
        <v>1253</v>
      </c>
      <c r="B352" s="224" t="s">
        <v>619</v>
      </c>
    </row>
    <row r="353" spans="1:2" ht="16.5">
      <c r="A353" s="988" t="s">
        <v>1254</v>
      </c>
      <c r="B353" s="224" t="s">
        <v>1097</v>
      </c>
    </row>
    <row r="354" spans="1:2" ht="16.5">
      <c r="A354" s="988" t="s">
        <v>1255</v>
      </c>
      <c r="B354" s="224" t="s">
        <v>620</v>
      </c>
    </row>
    <row r="355" spans="1:2" ht="16.5">
      <c r="A355" s="988" t="s">
        <v>1256</v>
      </c>
      <c r="B355" s="224" t="s">
        <v>621</v>
      </c>
    </row>
    <row r="356" spans="1:2" ht="16.5">
      <c r="A356" s="991" t="s">
        <v>1257</v>
      </c>
      <c r="B356" s="229" t="s">
        <v>622</v>
      </c>
    </row>
    <row r="357" spans="1:2" s="199" customFormat="1" ht="16.5">
      <c r="A357" s="992" t="s">
        <v>1258</v>
      </c>
      <c r="B357" s="230" t="s">
        <v>623</v>
      </c>
    </row>
    <row r="358" spans="1:2" s="199" customFormat="1" ht="16.5">
      <c r="A358" s="992" t="s">
        <v>1259</v>
      </c>
      <c r="B358" s="230" t="s">
        <v>624</v>
      </c>
    </row>
    <row r="359" spans="1:2" s="199" customFormat="1" ht="16.5">
      <c r="A359" s="992" t="s">
        <v>1260</v>
      </c>
      <c r="B359" s="230" t="s">
        <v>625</v>
      </c>
    </row>
    <row r="360" spans="1:3" ht="17.25" thickBot="1">
      <c r="A360" s="993" t="s">
        <v>1261</v>
      </c>
      <c r="B360" s="231" t="s">
        <v>626</v>
      </c>
      <c r="C360" s="199"/>
    </row>
    <row r="361" spans="1:256" ht="18">
      <c r="A361" s="941"/>
      <c r="B361" s="232" t="s">
        <v>1082</v>
      </c>
      <c r="C361" s="199"/>
      <c r="D361" s="219"/>
      <c r="E361" s="219"/>
      <c r="F361" s="219"/>
      <c r="G361" s="219"/>
      <c r="H361" s="219"/>
      <c r="I361" s="219"/>
      <c r="J361" s="219"/>
      <c r="K361" s="219"/>
      <c r="L361" s="219"/>
      <c r="M361" s="219"/>
      <c r="N361" s="219"/>
      <c r="O361" s="219"/>
      <c r="P361" s="219"/>
      <c r="Q361" s="219"/>
      <c r="R361" s="219"/>
      <c r="S361" s="219"/>
      <c r="T361" s="219"/>
      <c r="U361" s="219"/>
      <c r="V361" s="219"/>
      <c r="W361" s="219"/>
      <c r="X361" s="219"/>
      <c r="Y361" s="219"/>
      <c r="Z361" s="219"/>
      <c r="AA361" s="219"/>
      <c r="AB361" s="219"/>
      <c r="AC361" s="219"/>
      <c r="AD361" s="219"/>
      <c r="AE361" s="219"/>
      <c r="AF361" s="219"/>
      <c r="AG361" s="219"/>
      <c r="AH361" s="219"/>
      <c r="AI361" s="219"/>
      <c r="AJ361" s="219"/>
      <c r="AK361" s="219"/>
      <c r="AL361" s="219"/>
      <c r="AM361" s="219"/>
      <c r="AN361" s="219"/>
      <c r="AO361" s="219"/>
      <c r="AP361" s="219"/>
      <c r="AQ361" s="219"/>
      <c r="AR361" s="219"/>
      <c r="AS361" s="219"/>
      <c r="AT361" s="219"/>
      <c r="AU361" s="219"/>
      <c r="AV361" s="219"/>
      <c r="AW361" s="219"/>
      <c r="AX361" s="219"/>
      <c r="AY361" s="219"/>
      <c r="AZ361" s="219"/>
      <c r="BA361" s="219"/>
      <c r="BB361" s="219"/>
      <c r="BC361" s="219"/>
      <c r="BD361" s="219"/>
      <c r="BE361" s="219"/>
      <c r="BF361" s="219"/>
      <c r="BG361" s="219"/>
      <c r="BH361" s="219"/>
      <c r="BI361" s="219"/>
      <c r="BJ361" s="219"/>
      <c r="BK361" s="219"/>
      <c r="BL361" s="219"/>
      <c r="BM361" s="219"/>
      <c r="BN361" s="219"/>
      <c r="BO361" s="219"/>
      <c r="BP361" s="219"/>
      <c r="BQ361" s="219"/>
      <c r="BR361" s="219"/>
      <c r="BS361" s="219"/>
      <c r="BT361" s="219"/>
      <c r="BU361" s="219"/>
      <c r="BV361" s="219"/>
      <c r="BW361" s="219"/>
      <c r="BX361" s="219"/>
      <c r="BY361" s="219"/>
      <c r="BZ361" s="219"/>
      <c r="CA361" s="219"/>
      <c r="CB361" s="219"/>
      <c r="CC361" s="219"/>
      <c r="CD361" s="219"/>
      <c r="CE361" s="219"/>
      <c r="CF361" s="219"/>
      <c r="CG361" s="219"/>
      <c r="CH361" s="219"/>
      <c r="CI361" s="219"/>
      <c r="CJ361" s="219"/>
      <c r="CK361" s="219"/>
      <c r="CL361" s="219"/>
      <c r="CM361" s="219"/>
      <c r="CN361" s="219"/>
      <c r="CO361" s="219"/>
      <c r="CP361" s="219"/>
      <c r="CQ361" s="219"/>
      <c r="CR361" s="219"/>
      <c r="CS361" s="219"/>
      <c r="CT361" s="219"/>
      <c r="CU361" s="219"/>
      <c r="CV361" s="219"/>
      <c r="CW361" s="219"/>
      <c r="CX361" s="219"/>
      <c r="CY361" s="219"/>
      <c r="CZ361" s="219"/>
      <c r="DA361" s="219"/>
      <c r="DB361" s="219"/>
      <c r="DC361" s="219"/>
      <c r="DD361" s="219"/>
      <c r="DE361" s="219"/>
      <c r="DF361" s="219"/>
      <c r="DG361" s="219"/>
      <c r="DH361" s="219"/>
      <c r="DI361" s="219"/>
      <c r="DJ361" s="219"/>
      <c r="DK361" s="219"/>
      <c r="DL361" s="219"/>
      <c r="DM361" s="219"/>
      <c r="DN361" s="219"/>
      <c r="DO361" s="219"/>
      <c r="DP361" s="219"/>
      <c r="DQ361" s="219"/>
      <c r="DR361" s="219"/>
      <c r="DS361" s="219"/>
      <c r="DT361" s="219"/>
      <c r="DU361" s="219"/>
      <c r="DV361" s="219"/>
      <c r="DW361" s="219"/>
      <c r="DX361" s="219"/>
      <c r="DY361" s="219"/>
      <c r="DZ361" s="219"/>
      <c r="EA361" s="219"/>
      <c r="EB361" s="219"/>
      <c r="EC361" s="219"/>
      <c r="ED361" s="219"/>
      <c r="EE361" s="219"/>
      <c r="EF361" s="219"/>
      <c r="EG361" s="219"/>
      <c r="EH361" s="219"/>
      <c r="EI361" s="219"/>
      <c r="EJ361" s="219"/>
      <c r="EK361" s="219"/>
      <c r="EL361" s="219"/>
      <c r="EM361" s="219"/>
      <c r="EN361" s="219"/>
      <c r="EO361" s="219"/>
      <c r="EP361" s="219"/>
      <c r="EQ361" s="219"/>
      <c r="ER361" s="219"/>
      <c r="ES361" s="219"/>
      <c r="ET361" s="219"/>
      <c r="EU361" s="219"/>
      <c r="EV361" s="219"/>
      <c r="EW361" s="219"/>
      <c r="EX361" s="219"/>
      <c r="EY361" s="219"/>
      <c r="EZ361" s="219"/>
      <c r="FA361" s="219"/>
      <c r="FB361" s="219"/>
      <c r="FC361" s="219"/>
      <c r="FD361" s="219"/>
      <c r="FE361" s="219"/>
      <c r="FF361" s="219"/>
      <c r="FG361" s="219"/>
      <c r="FH361" s="219"/>
      <c r="FI361" s="219"/>
      <c r="FJ361" s="219"/>
      <c r="FK361" s="219"/>
      <c r="FL361" s="219"/>
      <c r="FM361" s="219"/>
      <c r="FN361" s="219"/>
      <c r="FO361" s="219"/>
      <c r="FP361" s="219"/>
      <c r="FQ361" s="219"/>
      <c r="FR361" s="219"/>
      <c r="FS361" s="219"/>
      <c r="FT361" s="219"/>
      <c r="FU361" s="219"/>
      <c r="FV361" s="219"/>
      <c r="FW361" s="219"/>
      <c r="FX361" s="219"/>
      <c r="FY361" s="219"/>
      <c r="FZ361" s="219"/>
      <c r="GA361" s="219"/>
      <c r="GB361" s="219"/>
      <c r="GC361" s="219"/>
      <c r="GD361" s="219"/>
      <c r="GE361" s="219"/>
      <c r="GF361" s="219"/>
      <c r="GG361" s="219"/>
      <c r="GH361" s="219"/>
      <c r="GI361" s="219"/>
      <c r="GJ361" s="219"/>
      <c r="GK361" s="219"/>
      <c r="GL361" s="219"/>
      <c r="GM361" s="219"/>
      <c r="GN361" s="219"/>
      <c r="GO361" s="219"/>
      <c r="GP361" s="219"/>
      <c r="GQ361" s="219"/>
      <c r="GR361" s="219"/>
      <c r="GS361" s="219"/>
      <c r="GT361" s="219"/>
      <c r="GU361" s="219"/>
      <c r="GV361" s="219"/>
      <c r="GW361" s="219"/>
      <c r="GX361" s="219"/>
      <c r="GY361" s="219"/>
      <c r="GZ361" s="219"/>
      <c r="HA361" s="219"/>
      <c r="HB361" s="219"/>
      <c r="HC361" s="219"/>
      <c r="HD361" s="219"/>
      <c r="HE361" s="219"/>
      <c r="HF361" s="219"/>
      <c r="HG361" s="219"/>
      <c r="HH361" s="219"/>
      <c r="HI361" s="219"/>
      <c r="HJ361" s="219"/>
      <c r="HK361" s="219"/>
      <c r="HL361" s="219"/>
      <c r="HM361" s="219"/>
      <c r="HN361" s="219"/>
      <c r="HO361" s="219"/>
      <c r="HP361" s="219"/>
      <c r="HQ361" s="219"/>
      <c r="HR361" s="219"/>
      <c r="HS361" s="219"/>
      <c r="HT361" s="219"/>
      <c r="HU361" s="219"/>
      <c r="HV361" s="219"/>
      <c r="HW361" s="219"/>
      <c r="HX361" s="219"/>
      <c r="HY361" s="219"/>
      <c r="HZ361" s="219"/>
      <c r="IA361" s="219"/>
      <c r="IB361" s="219"/>
      <c r="IC361" s="219"/>
      <c r="ID361" s="219"/>
      <c r="IE361" s="219"/>
      <c r="IF361" s="219"/>
      <c r="IG361" s="219"/>
      <c r="IH361" s="219"/>
      <c r="II361" s="219"/>
      <c r="IJ361" s="219"/>
      <c r="IK361" s="219"/>
      <c r="IL361" s="219"/>
      <c r="IM361" s="219"/>
      <c r="IN361" s="219"/>
      <c r="IO361" s="219"/>
      <c r="IP361" s="219"/>
      <c r="IQ361" s="219"/>
      <c r="IR361" s="219"/>
      <c r="IS361" s="219"/>
      <c r="IT361" s="219"/>
      <c r="IU361" s="219"/>
      <c r="IV361" s="219"/>
    </row>
    <row r="362" spans="1:3" ht="18">
      <c r="A362" s="942"/>
      <c r="B362" s="233" t="s">
        <v>627</v>
      </c>
      <c r="C362" s="199"/>
    </row>
    <row r="363" spans="1:3" ht="18">
      <c r="A363" s="942"/>
      <c r="B363" s="234" t="s">
        <v>628</v>
      </c>
      <c r="C363" s="199"/>
    </row>
    <row r="364" spans="1:3" ht="18">
      <c r="A364" s="994" t="s">
        <v>1262</v>
      </c>
      <c r="B364" s="235" t="s">
        <v>629</v>
      </c>
      <c r="C364" s="199"/>
    </row>
    <row r="365" spans="1:2" ht="18">
      <c r="A365" s="994" t="s">
        <v>1263</v>
      </c>
      <c r="B365" s="236" t="s">
        <v>630</v>
      </c>
    </row>
    <row r="366" spans="1:2" ht="18">
      <c r="A366" s="994" t="s">
        <v>1264</v>
      </c>
      <c r="B366" s="237" t="s">
        <v>631</v>
      </c>
    </row>
    <row r="367" spans="1:2" ht="18">
      <c r="A367" s="994" t="s">
        <v>1265</v>
      </c>
      <c r="B367" s="237" t="s">
        <v>632</v>
      </c>
    </row>
    <row r="368" spans="1:2" ht="18">
      <c r="A368" s="994" t="s">
        <v>1266</v>
      </c>
      <c r="B368" s="237" t="s">
        <v>330</v>
      </c>
    </row>
    <row r="369" spans="1:2" ht="18">
      <c r="A369" s="994" t="s">
        <v>1267</v>
      </c>
      <c r="B369" s="237" t="s">
        <v>331</v>
      </c>
    </row>
    <row r="370" spans="1:2" ht="18">
      <c r="A370" s="994" t="s">
        <v>1268</v>
      </c>
      <c r="B370" s="237" t="s">
        <v>332</v>
      </c>
    </row>
    <row r="371" spans="1:2" ht="18">
      <c r="A371" s="994" t="s">
        <v>1269</v>
      </c>
      <c r="B371" s="238" t="s">
        <v>333</v>
      </c>
    </row>
    <row r="372" spans="1:2" ht="18">
      <c r="A372" s="994" t="s">
        <v>1270</v>
      </c>
      <c r="B372" s="238" t="s">
        <v>334</v>
      </c>
    </row>
    <row r="373" spans="1:2" ht="18">
      <c r="A373" s="994" t="s">
        <v>1271</v>
      </c>
      <c r="B373" s="238" t="s">
        <v>335</v>
      </c>
    </row>
    <row r="374" spans="1:2" ht="18">
      <c r="A374" s="994" t="s">
        <v>1272</v>
      </c>
      <c r="B374" s="238" t="s">
        <v>336</v>
      </c>
    </row>
    <row r="375" spans="1:2" ht="18">
      <c r="A375" s="994" t="s">
        <v>1273</v>
      </c>
      <c r="B375" s="239" t="s">
        <v>337</v>
      </c>
    </row>
    <row r="376" spans="1:2" ht="18">
      <c r="A376" s="994" t="s">
        <v>1274</v>
      </c>
      <c r="B376" s="239" t="s">
        <v>338</v>
      </c>
    </row>
    <row r="377" spans="1:2" ht="18">
      <c r="A377" s="994" t="s">
        <v>1275</v>
      </c>
      <c r="B377" s="238" t="s">
        <v>339</v>
      </c>
    </row>
    <row r="378" spans="1:5" ht="18">
      <c r="A378" s="994" t="s">
        <v>1276</v>
      </c>
      <c r="B378" s="238" t="s">
        <v>340</v>
      </c>
      <c r="C378" s="200" t="s">
        <v>341</v>
      </c>
      <c r="D378" s="201"/>
      <c r="E378" s="202"/>
    </row>
    <row r="379" spans="1:5" ht="18">
      <c r="A379" s="994" t="s">
        <v>1277</v>
      </c>
      <c r="B379" s="237" t="s">
        <v>342</v>
      </c>
      <c r="C379" s="200" t="s">
        <v>341</v>
      </c>
      <c r="D379" s="201"/>
      <c r="E379" s="202"/>
    </row>
    <row r="380" spans="1:5" ht="18">
      <c r="A380" s="994" t="s">
        <v>1278</v>
      </c>
      <c r="B380" s="238" t="s">
        <v>343</v>
      </c>
      <c r="C380" s="200" t="s">
        <v>341</v>
      </c>
      <c r="D380" s="201"/>
      <c r="E380" s="202"/>
    </row>
    <row r="381" spans="1:5" ht="18">
      <c r="A381" s="994" t="s">
        <v>1279</v>
      </c>
      <c r="B381" s="238" t="s">
        <v>344</v>
      </c>
      <c r="C381" s="200" t="s">
        <v>341</v>
      </c>
      <c r="D381" s="201"/>
      <c r="E381" s="202"/>
    </row>
    <row r="382" spans="1:5" ht="18">
      <c r="A382" s="994" t="s">
        <v>1280</v>
      </c>
      <c r="B382" s="238" t="s">
        <v>345</v>
      </c>
      <c r="C382" s="200" t="s">
        <v>341</v>
      </c>
      <c r="D382" s="201"/>
      <c r="E382" s="202"/>
    </row>
    <row r="383" spans="1:5" ht="18">
      <c r="A383" s="994" t="s">
        <v>1281</v>
      </c>
      <c r="B383" s="238" t="s">
        <v>346</v>
      </c>
      <c r="C383" s="200" t="s">
        <v>341</v>
      </c>
      <c r="D383" s="201"/>
      <c r="E383" s="202"/>
    </row>
    <row r="384" spans="1:5" ht="18">
      <c r="A384" s="994" t="s">
        <v>1282</v>
      </c>
      <c r="B384" s="238" t="s">
        <v>347</v>
      </c>
      <c r="C384" s="200" t="s">
        <v>341</v>
      </c>
      <c r="D384" s="201"/>
      <c r="E384" s="202"/>
    </row>
    <row r="385" spans="1:5" ht="18">
      <c r="A385" s="994" t="s">
        <v>1283</v>
      </c>
      <c r="B385" s="238" t="s">
        <v>348</v>
      </c>
      <c r="C385" s="200" t="s">
        <v>341</v>
      </c>
      <c r="D385" s="201"/>
      <c r="E385" s="202"/>
    </row>
    <row r="386" spans="1:5" ht="18">
      <c r="A386" s="994" t="s">
        <v>1284</v>
      </c>
      <c r="B386" s="238" t="s">
        <v>349</v>
      </c>
      <c r="C386" s="200" t="s">
        <v>341</v>
      </c>
      <c r="D386" s="201"/>
      <c r="E386" s="202"/>
    </row>
    <row r="387" spans="1:5" ht="18">
      <c r="A387" s="994" t="s">
        <v>1285</v>
      </c>
      <c r="B387" s="237" t="s">
        <v>350</v>
      </c>
      <c r="C387" s="200" t="s">
        <v>341</v>
      </c>
      <c r="D387" s="201"/>
      <c r="E387" s="202"/>
    </row>
    <row r="388" spans="1:5" ht="18">
      <c r="A388" s="994" t="s">
        <v>1286</v>
      </c>
      <c r="B388" s="238" t="s">
        <v>351</v>
      </c>
      <c r="C388" s="200" t="s">
        <v>341</v>
      </c>
      <c r="D388" s="201"/>
      <c r="E388" s="202"/>
    </row>
    <row r="389" spans="1:5" ht="18">
      <c r="A389" s="994" t="s">
        <v>1287</v>
      </c>
      <c r="B389" s="237" t="s">
        <v>352</v>
      </c>
      <c r="C389" s="200" t="s">
        <v>341</v>
      </c>
      <c r="D389" s="201"/>
      <c r="E389" s="202"/>
    </row>
    <row r="390" spans="1:5" ht="18">
      <c r="A390" s="994" t="s">
        <v>1288</v>
      </c>
      <c r="B390" s="237" t="s">
        <v>353</v>
      </c>
      <c r="C390" s="200" t="s">
        <v>341</v>
      </c>
      <c r="D390" s="201"/>
      <c r="E390" s="202"/>
    </row>
    <row r="391" spans="1:5" ht="18">
      <c r="A391" s="994" t="s">
        <v>1289</v>
      </c>
      <c r="B391" s="237" t="s">
        <v>354</v>
      </c>
      <c r="C391" s="200" t="s">
        <v>341</v>
      </c>
      <c r="D391" s="201"/>
      <c r="E391" s="202"/>
    </row>
    <row r="392" spans="1:5" ht="18">
      <c r="A392" s="994" t="s">
        <v>1290</v>
      </c>
      <c r="B392" s="237" t="s">
        <v>355</v>
      </c>
      <c r="C392" s="200" t="s">
        <v>341</v>
      </c>
      <c r="D392" s="201"/>
      <c r="E392" s="202"/>
    </row>
    <row r="393" spans="1:5" ht="18">
      <c r="A393" s="994" t="s">
        <v>1291</v>
      </c>
      <c r="B393" s="237" t="s">
        <v>356</v>
      </c>
      <c r="C393" s="200" t="s">
        <v>341</v>
      </c>
      <c r="D393" s="201"/>
      <c r="E393" s="202"/>
    </row>
    <row r="394" spans="1:5" ht="18">
      <c r="A394" s="994" t="s">
        <v>1292</v>
      </c>
      <c r="B394" s="237" t="s">
        <v>357</v>
      </c>
      <c r="C394" s="200" t="s">
        <v>341</v>
      </c>
      <c r="D394" s="201"/>
      <c r="E394" s="202"/>
    </row>
    <row r="395" spans="1:5" ht="18">
      <c r="A395" s="994" t="s">
        <v>1293</v>
      </c>
      <c r="B395" s="237" t="s">
        <v>358</v>
      </c>
      <c r="C395" s="200" t="s">
        <v>341</v>
      </c>
      <c r="D395" s="201"/>
      <c r="E395" s="202"/>
    </row>
    <row r="396" spans="1:5" ht="18">
      <c r="A396" s="994" t="s">
        <v>1294</v>
      </c>
      <c r="B396" s="237" t="s">
        <v>359</v>
      </c>
      <c r="C396" s="200" t="s">
        <v>341</v>
      </c>
      <c r="D396" s="201"/>
      <c r="E396" s="202"/>
    </row>
    <row r="397" spans="1:5" ht="18">
      <c r="A397" s="994" t="s">
        <v>1295</v>
      </c>
      <c r="B397" s="240" t="s">
        <v>360</v>
      </c>
      <c r="C397" s="200" t="s">
        <v>341</v>
      </c>
      <c r="D397" s="201"/>
      <c r="E397" s="202"/>
    </row>
    <row r="398" spans="1:5" ht="18">
      <c r="A398" s="994" t="s">
        <v>1296</v>
      </c>
      <c r="B398" s="935" t="s">
        <v>1145</v>
      </c>
      <c r="C398" s="200" t="s">
        <v>341</v>
      </c>
      <c r="D398" s="201"/>
      <c r="E398" s="202"/>
    </row>
    <row r="399" spans="1:5" ht="18">
      <c r="A399" s="995" t="s">
        <v>1297</v>
      </c>
      <c r="B399" s="241" t="s">
        <v>361</v>
      </c>
      <c r="C399" s="200" t="s">
        <v>341</v>
      </c>
      <c r="D399" s="203"/>
      <c r="E399" s="202"/>
    </row>
    <row r="400" spans="1:5" ht="18">
      <c r="A400" s="942" t="s">
        <v>341</v>
      </c>
      <c r="B400" s="242" t="s">
        <v>362</v>
      </c>
      <c r="C400" s="200" t="s">
        <v>341</v>
      </c>
      <c r="D400" s="204"/>
      <c r="E400" s="202"/>
    </row>
    <row r="401" spans="1:5" ht="18">
      <c r="A401" s="956" t="s">
        <v>1298</v>
      </c>
      <c r="B401" s="243" t="s">
        <v>363</v>
      </c>
      <c r="C401" s="200" t="s">
        <v>341</v>
      </c>
      <c r="D401" s="201"/>
      <c r="E401" s="202"/>
    </row>
    <row r="402" spans="1:5" ht="18">
      <c r="A402" s="957" t="s">
        <v>1299</v>
      </c>
      <c r="B402" s="228" t="s">
        <v>364</v>
      </c>
      <c r="C402" s="200" t="s">
        <v>341</v>
      </c>
      <c r="D402" s="201"/>
      <c r="E402" s="202"/>
    </row>
    <row r="403" spans="1:5" ht="18">
      <c r="A403" s="996" t="s">
        <v>1300</v>
      </c>
      <c r="B403" s="244" t="s">
        <v>365</v>
      </c>
      <c r="C403" s="200" t="s">
        <v>341</v>
      </c>
      <c r="D403" s="201"/>
      <c r="E403" s="202"/>
    </row>
    <row r="404" spans="1:5" ht="18">
      <c r="A404" s="958" t="s">
        <v>341</v>
      </c>
      <c r="B404" s="245" t="s">
        <v>366</v>
      </c>
      <c r="C404" s="200" t="s">
        <v>341</v>
      </c>
      <c r="D404" s="205"/>
      <c r="E404" s="202"/>
    </row>
    <row r="405" spans="1:5" ht="16.5">
      <c r="A405" s="954" t="s">
        <v>1251</v>
      </c>
      <c r="B405" s="224" t="s">
        <v>617</v>
      </c>
      <c r="C405" s="200" t="s">
        <v>341</v>
      </c>
      <c r="D405" s="206"/>
      <c r="E405" s="202"/>
    </row>
    <row r="406" spans="1:5" ht="16.5">
      <c r="A406" s="954" t="s">
        <v>1252</v>
      </c>
      <c r="B406" s="224" t="s">
        <v>618</v>
      </c>
      <c r="C406" s="200" t="s">
        <v>341</v>
      </c>
      <c r="D406" s="206"/>
      <c r="E406" s="202"/>
    </row>
    <row r="407" spans="1:5" ht="16.5">
      <c r="A407" s="997" t="s">
        <v>1253</v>
      </c>
      <c r="B407" s="246" t="s">
        <v>619</v>
      </c>
      <c r="C407" s="200" t="s">
        <v>341</v>
      </c>
      <c r="D407" s="206"/>
      <c r="E407" s="202"/>
    </row>
    <row r="408" spans="1:5" ht="18">
      <c r="A408" s="942" t="s">
        <v>341</v>
      </c>
      <c r="B408" s="245" t="s">
        <v>367</v>
      </c>
      <c r="C408" s="200" t="s">
        <v>341</v>
      </c>
      <c r="D408" s="205"/>
      <c r="E408" s="202"/>
    </row>
    <row r="409" spans="1:5" ht="18">
      <c r="A409" s="956" t="s">
        <v>1301</v>
      </c>
      <c r="B409" s="243" t="s">
        <v>1150</v>
      </c>
      <c r="C409" s="200" t="s">
        <v>341</v>
      </c>
      <c r="D409" s="201"/>
      <c r="E409" s="202"/>
    </row>
    <row r="410" spans="1:5" ht="18">
      <c r="A410" s="956" t="s">
        <v>1302</v>
      </c>
      <c r="B410" s="243" t="s">
        <v>1151</v>
      </c>
      <c r="C410" s="200" t="s">
        <v>341</v>
      </c>
      <c r="D410" s="201"/>
      <c r="E410" s="202"/>
    </row>
    <row r="411" spans="1:5" ht="18">
      <c r="A411" s="956" t="s">
        <v>1303</v>
      </c>
      <c r="B411" s="243" t="s">
        <v>368</v>
      </c>
      <c r="C411" s="200" t="s">
        <v>341</v>
      </c>
      <c r="D411" s="201"/>
      <c r="E411" s="202"/>
    </row>
    <row r="412" spans="1:5" ht="18.75" thickBot="1">
      <c r="A412" s="959" t="s">
        <v>1304</v>
      </c>
      <c r="B412" s="247" t="s">
        <v>369</v>
      </c>
      <c r="C412" s="200" t="s">
        <v>341</v>
      </c>
      <c r="D412" s="207"/>
      <c r="E412" s="202"/>
    </row>
    <row r="413" spans="1:5" ht="18.75" thickBot="1">
      <c r="A413" s="998" t="s">
        <v>1305</v>
      </c>
      <c r="B413" s="247" t="s">
        <v>1144</v>
      </c>
      <c r="C413" s="200" t="s">
        <v>341</v>
      </c>
      <c r="D413" s="207"/>
      <c r="E413" s="202"/>
    </row>
    <row r="414" spans="1:5" ht="16.5">
      <c r="A414" s="998" t="s">
        <v>1306</v>
      </c>
      <c r="B414" s="248" t="s">
        <v>901</v>
      </c>
      <c r="C414" s="200" t="s">
        <v>341</v>
      </c>
      <c r="D414" s="206"/>
      <c r="E414" s="202"/>
    </row>
    <row r="415" spans="1:5" ht="16.5">
      <c r="A415" s="954" t="s">
        <v>1307</v>
      </c>
      <c r="B415" s="224" t="s">
        <v>902</v>
      </c>
      <c r="C415" s="200" t="s">
        <v>341</v>
      </c>
      <c r="D415" s="208"/>
      <c r="E415" s="202"/>
    </row>
    <row r="416" spans="1:5" ht="18.75" thickBot="1">
      <c r="A416" s="960" t="s">
        <v>1308</v>
      </c>
      <c r="B416" s="249" t="s">
        <v>903</v>
      </c>
      <c r="C416" s="200" t="s">
        <v>341</v>
      </c>
      <c r="D416" s="207"/>
      <c r="E416" s="202"/>
    </row>
    <row r="417" spans="1:5" ht="16.5">
      <c r="A417" s="953" t="s">
        <v>1309</v>
      </c>
      <c r="B417" s="250" t="s">
        <v>904</v>
      </c>
      <c r="C417" s="200" t="s">
        <v>341</v>
      </c>
      <c r="D417" s="208"/>
      <c r="E417" s="202"/>
    </row>
    <row r="418" spans="1:5" ht="16.5">
      <c r="A418" s="999" t="s">
        <v>1310</v>
      </c>
      <c r="B418" s="224" t="s">
        <v>905</v>
      </c>
      <c r="C418" s="200" t="s">
        <v>341</v>
      </c>
      <c r="D418" s="210"/>
      <c r="E418" s="202"/>
    </row>
    <row r="419" spans="1:5" ht="16.5">
      <c r="A419" s="954" t="s">
        <v>1311</v>
      </c>
      <c r="B419" s="226" t="s">
        <v>906</v>
      </c>
      <c r="C419" s="200" t="s">
        <v>341</v>
      </c>
      <c r="D419" s="208"/>
      <c r="E419" s="202"/>
    </row>
    <row r="420" spans="1:5" ht="17.25" thickBot="1">
      <c r="A420" s="955" t="s">
        <v>1312</v>
      </c>
      <c r="B420" s="251" t="s">
        <v>907</v>
      </c>
      <c r="C420" s="200" t="s">
        <v>341</v>
      </c>
      <c r="D420" s="208"/>
      <c r="E420" s="202"/>
    </row>
    <row r="421" spans="1:5" ht="18">
      <c r="A421" s="994" t="s">
        <v>1313</v>
      </c>
      <c r="B421" s="252" t="s">
        <v>908</v>
      </c>
      <c r="C421" s="200" t="s">
        <v>341</v>
      </c>
      <c r="D421" s="211"/>
      <c r="E421" s="202"/>
    </row>
    <row r="422" spans="1:5" ht="18">
      <c r="A422" s="994" t="s">
        <v>1314</v>
      </c>
      <c r="B422" s="253" t="s">
        <v>909</v>
      </c>
      <c r="C422" s="200" t="s">
        <v>341</v>
      </c>
      <c r="D422" s="211"/>
      <c r="E422" s="202"/>
    </row>
    <row r="423" spans="1:5" ht="18">
      <c r="A423" s="994" t="s">
        <v>1315</v>
      </c>
      <c r="B423" s="254" t="s">
        <v>910</v>
      </c>
      <c r="C423" s="200" t="s">
        <v>341</v>
      </c>
      <c r="D423" s="211"/>
      <c r="E423" s="202"/>
    </row>
    <row r="424" spans="1:5" ht="18">
      <c r="A424" s="994" t="s">
        <v>1316</v>
      </c>
      <c r="B424" s="253" t="s">
        <v>911</v>
      </c>
      <c r="C424" s="200" t="s">
        <v>341</v>
      </c>
      <c r="D424" s="211"/>
      <c r="E424" s="202"/>
    </row>
    <row r="425" spans="1:5" ht="18">
      <c r="A425" s="994" t="s">
        <v>1317</v>
      </c>
      <c r="B425" s="253" t="s">
        <v>912</v>
      </c>
      <c r="C425" s="200" t="s">
        <v>341</v>
      </c>
      <c r="D425" s="211"/>
      <c r="E425" s="202"/>
    </row>
    <row r="426" spans="1:5" ht="18">
      <c r="A426" s="994" t="s">
        <v>1318</v>
      </c>
      <c r="B426" s="255" t="s">
        <v>913</v>
      </c>
      <c r="C426" s="200" t="s">
        <v>341</v>
      </c>
      <c r="D426" s="211"/>
      <c r="E426" s="202"/>
    </row>
    <row r="427" spans="1:5" ht="18">
      <c r="A427" s="994" t="s">
        <v>1319</v>
      </c>
      <c r="B427" s="255" t="s">
        <v>914</v>
      </c>
      <c r="C427" s="200" t="s">
        <v>341</v>
      </c>
      <c r="D427" s="211"/>
      <c r="E427" s="202"/>
    </row>
    <row r="428" spans="1:5" ht="18">
      <c r="A428" s="994" t="s">
        <v>1320</v>
      </c>
      <c r="B428" s="255" t="s">
        <v>915</v>
      </c>
      <c r="C428" s="200" t="s">
        <v>341</v>
      </c>
      <c r="D428" s="212"/>
      <c r="E428" s="202"/>
    </row>
    <row r="429" spans="1:5" ht="18">
      <c r="A429" s="994" t="s">
        <v>1321</v>
      </c>
      <c r="B429" s="255" t="s">
        <v>916</v>
      </c>
      <c r="C429" s="200" t="s">
        <v>341</v>
      </c>
      <c r="D429" s="212"/>
      <c r="E429" s="202"/>
    </row>
    <row r="430" spans="1:5" ht="18">
      <c r="A430" s="994" t="s">
        <v>1322</v>
      </c>
      <c r="B430" s="255" t="s">
        <v>372</v>
      </c>
      <c r="C430" s="200" t="s">
        <v>341</v>
      </c>
      <c r="D430" s="212"/>
      <c r="E430" s="202"/>
    </row>
    <row r="431" spans="1:5" ht="18">
      <c r="A431" s="994" t="s">
        <v>1323</v>
      </c>
      <c r="B431" s="253" t="s">
        <v>373</v>
      </c>
      <c r="C431" s="200" t="s">
        <v>341</v>
      </c>
      <c r="D431" s="212"/>
      <c r="E431" s="202"/>
    </row>
    <row r="432" spans="1:5" ht="18">
      <c r="A432" s="994" t="s">
        <v>1324</v>
      </c>
      <c r="B432" s="253" t="s">
        <v>374</v>
      </c>
      <c r="C432" s="200" t="s">
        <v>341</v>
      </c>
      <c r="D432" s="212"/>
      <c r="E432" s="202"/>
    </row>
    <row r="433" spans="1:5" ht="18">
      <c r="A433" s="994" t="s">
        <v>1325</v>
      </c>
      <c r="B433" s="253" t="s">
        <v>375</v>
      </c>
      <c r="C433" s="200" t="s">
        <v>341</v>
      </c>
      <c r="D433" s="212"/>
      <c r="E433" s="202"/>
    </row>
    <row r="434" spans="1:5" ht="18.75" thickBot="1">
      <c r="A434" s="994" t="s">
        <v>1326</v>
      </c>
      <c r="B434" s="256" t="s">
        <v>376</v>
      </c>
      <c r="C434" s="200" t="s">
        <v>341</v>
      </c>
      <c r="D434" s="212"/>
      <c r="E434" s="202"/>
    </row>
    <row r="435" spans="1:5" ht="18">
      <c r="A435" s="994" t="s">
        <v>1327</v>
      </c>
      <c r="B435" s="252" t="s">
        <v>377</v>
      </c>
      <c r="C435" s="200" t="s">
        <v>341</v>
      </c>
      <c r="D435" s="211"/>
      <c r="E435" s="202"/>
    </row>
    <row r="436" spans="1:5" ht="18">
      <c r="A436" s="994" t="s">
        <v>1328</v>
      </c>
      <c r="B436" s="254" t="s">
        <v>378</v>
      </c>
      <c r="C436" s="200" t="s">
        <v>341</v>
      </c>
      <c r="D436" s="212"/>
      <c r="E436" s="202"/>
    </row>
    <row r="437" spans="1:5" ht="18">
      <c r="A437" s="994" t="s">
        <v>1329</v>
      </c>
      <c r="B437" s="253" t="s">
        <v>379</v>
      </c>
      <c r="C437" s="200" t="s">
        <v>341</v>
      </c>
      <c r="D437" s="212"/>
      <c r="E437" s="202"/>
    </row>
    <row r="438" spans="1:5" ht="18">
      <c r="A438" s="994" t="s">
        <v>1330</v>
      </c>
      <c r="B438" s="253" t="s">
        <v>380</v>
      </c>
      <c r="C438" s="200" t="s">
        <v>341</v>
      </c>
      <c r="D438" s="212"/>
      <c r="E438" s="202"/>
    </row>
    <row r="439" spans="1:5" ht="18">
      <c r="A439" s="994" t="s">
        <v>1331</v>
      </c>
      <c r="B439" s="253" t="s">
        <v>381</v>
      </c>
      <c r="C439" s="200" t="s">
        <v>341</v>
      </c>
      <c r="D439" s="212"/>
      <c r="E439" s="202"/>
    </row>
    <row r="440" spans="1:5" ht="18">
      <c r="A440" s="994" t="s">
        <v>1332</v>
      </c>
      <c r="B440" s="253" t="s">
        <v>382</v>
      </c>
      <c r="C440" s="200" t="s">
        <v>341</v>
      </c>
      <c r="D440" s="212"/>
      <c r="E440" s="202"/>
    </row>
    <row r="441" spans="1:5" ht="18">
      <c r="A441" s="994" t="s">
        <v>1333</v>
      </c>
      <c r="B441" s="253" t="s">
        <v>383</v>
      </c>
      <c r="C441" s="200" t="s">
        <v>341</v>
      </c>
      <c r="D441" s="212"/>
      <c r="E441" s="202"/>
    </row>
    <row r="442" spans="1:5" ht="18">
      <c r="A442" s="994" t="s">
        <v>1334</v>
      </c>
      <c r="B442" s="253" t="s">
        <v>384</v>
      </c>
      <c r="C442" s="200" t="s">
        <v>341</v>
      </c>
      <c r="D442" s="212"/>
      <c r="E442" s="202"/>
    </row>
    <row r="443" spans="1:5" ht="18">
      <c r="A443" s="994" t="s">
        <v>1335</v>
      </c>
      <c r="B443" s="253" t="s">
        <v>385</v>
      </c>
      <c r="C443" s="200" t="s">
        <v>341</v>
      </c>
      <c r="D443" s="212"/>
      <c r="E443" s="202"/>
    </row>
    <row r="444" spans="1:5" ht="18">
      <c r="A444" s="994" t="s">
        <v>1336</v>
      </c>
      <c r="B444" s="253" t="s">
        <v>386</v>
      </c>
      <c r="C444" s="200" t="s">
        <v>341</v>
      </c>
      <c r="D444" s="212"/>
      <c r="E444" s="202"/>
    </row>
    <row r="445" spans="1:5" ht="18">
      <c r="A445" s="994" t="s">
        <v>1337</v>
      </c>
      <c r="B445" s="253" t="s">
        <v>387</v>
      </c>
      <c r="C445" s="200" t="s">
        <v>341</v>
      </c>
      <c r="D445" s="212"/>
      <c r="E445" s="202"/>
    </row>
    <row r="446" spans="1:5" ht="18">
      <c r="A446" s="994" t="s">
        <v>1338</v>
      </c>
      <c r="B446" s="253" t="s">
        <v>388</v>
      </c>
      <c r="C446" s="200" t="s">
        <v>341</v>
      </c>
      <c r="D446" s="212"/>
      <c r="E446" s="202"/>
    </row>
    <row r="447" spans="1:5" ht="18.75" thickBot="1">
      <c r="A447" s="994" t="s">
        <v>1339</v>
      </c>
      <c r="B447" s="256" t="s">
        <v>389</v>
      </c>
      <c r="C447" s="200" t="s">
        <v>341</v>
      </c>
      <c r="D447" s="212"/>
      <c r="E447" s="202"/>
    </row>
    <row r="448" spans="1:5" ht="18">
      <c r="A448" s="994" t="s">
        <v>1340</v>
      </c>
      <c r="B448" s="252" t="s">
        <v>390</v>
      </c>
      <c r="C448" s="200" t="s">
        <v>341</v>
      </c>
      <c r="D448" s="212"/>
      <c r="E448" s="202"/>
    </row>
    <row r="449" spans="1:5" ht="18">
      <c r="A449" s="994" t="s">
        <v>1341</v>
      </c>
      <c r="B449" s="253" t="s">
        <v>391</v>
      </c>
      <c r="C449" s="200" t="s">
        <v>341</v>
      </c>
      <c r="D449" s="212"/>
      <c r="E449" s="202"/>
    </row>
    <row r="450" spans="1:5" ht="18">
      <c r="A450" s="994" t="s">
        <v>1342</v>
      </c>
      <c r="B450" s="253" t="s">
        <v>392</v>
      </c>
      <c r="C450" s="200" t="s">
        <v>341</v>
      </c>
      <c r="D450" s="212"/>
      <c r="E450" s="202"/>
    </row>
    <row r="451" spans="1:5" ht="18">
      <c r="A451" s="994" t="s">
        <v>1343</v>
      </c>
      <c r="B451" s="253" t="s">
        <v>393</v>
      </c>
      <c r="C451" s="200" t="s">
        <v>341</v>
      </c>
      <c r="D451" s="212"/>
      <c r="E451" s="202"/>
    </row>
    <row r="452" spans="1:5" ht="18">
      <c r="A452" s="994" t="s">
        <v>1344</v>
      </c>
      <c r="B452" s="254" t="s">
        <v>394</v>
      </c>
      <c r="C452" s="200" t="s">
        <v>341</v>
      </c>
      <c r="D452" s="212"/>
      <c r="E452" s="202"/>
    </row>
    <row r="453" spans="1:5" ht="18">
      <c r="A453" s="994" t="s">
        <v>1345</v>
      </c>
      <c r="B453" s="253" t="s">
        <v>395</v>
      </c>
      <c r="C453" s="200" t="s">
        <v>341</v>
      </c>
      <c r="D453" s="212"/>
      <c r="E453" s="202"/>
    </row>
    <row r="454" spans="1:5" ht="18">
      <c r="A454" s="994" t="s">
        <v>1346</v>
      </c>
      <c r="B454" s="253" t="s">
        <v>396</v>
      </c>
      <c r="C454" s="200" t="s">
        <v>341</v>
      </c>
      <c r="D454" s="212"/>
      <c r="E454" s="202"/>
    </row>
    <row r="455" spans="1:5" ht="18">
      <c r="A455" s="994" t="s">
        <v>1347</v>
      </c>
      <c r="B455" s="253" t="s">
        <v>397</v>
      </c>
      <c r="C455" s="200" t="s">
        <v>341</v>
      </c>
      <c r="D455" s="212"/>
      <c r="E455" s="202"/>
    </row>
    <row r="456" spans="1:5" ht="18">
      <c r="A456" s="994" t="s">
        <v>1348</v>
      </c>
      <c r="B456" s="253" t="s">
        <v>398</v>
      </c>
      <c r="C456" s="200" t="s">
        <v>341</v>
      </c>
      <c r="D456" s="212"/>
      <c r="E456" s="202"/>
    </row>
    <row r="457" spans="1:5" ht="18">
      <c r="A457" s="994" t="s">
        <v>1349</v>
      </c>
      <c r="B457" s="253" t="s">
        <v>399</v>
      </c>
      <c r="C457" s="200" t="s">
        <v>341</v>
      </c>
      <c r="D457" s="212"/>
      <c r="E457" s="202"/>
    </row>
    <row r="458" spans="1:5" ht="18">
      <c r="A458" s="994" t="s">
        <v>1350</v>
      </c>
      <c r="B458" s="253" t="s">
        <v>400</v>
      </c>
      <c r="C458" s="200" t="s">
        <v>341</v>
      </c>
      <c r="D458" s="212"/>
      <c r="E458" s="202"/>
    </row>
    <row r="459" spans="1:5" ht="18.75" thickBot="1">
      <c r="A459" s="994" t="s">
        <v>1351</v>
      </c>
      <c r="B459" s="256" t="s">
        <v>401</v>
      </c>
      <c r="C459" s="200" t="s">
        <v>341</v>
      </c>
      <c r="D459" s="212"/>
      <c r="E459" s="202"/>
    </row>
    <row r="460" spans="1:5" ht="18">
      <c r="A460" s="994" t="s">
        <v>1352</v>
      </c>
      <c r="B460" s="257" t="s">
        <v>402</v>
      </c>
      <c r="C460" s="200" t="s">
        <v>341</v>
      </c>
      <c r="D460" s="212"/>
      <c r="E460" s="202"/>
    </row>
    <row r="461" spans="1:5" ht="18">
      <c r="A461" s="994" t="s">
        <v>1353</v>
      </c>
      <c r="B461" s="253" t="s">
        <v>403</v>
      </c>
      <c r="C461" s="200" t="s">
        <v>341</v>
      </c>
      <c r="D461" s="212"/>
      <c r="E461" s="202"/>
    </row>
    <row r="462" spans="1:5" ht="18">
      <c r="A462" s="994" t="s">
        <v>1354</v>
      </c>
      <c r="B462" s="253" t="s">
        <v>404</v>
      </c>
      <c r="C462" s="200" t="s">
        <v>341</v>
      </c>
      <c r="D462" s="212"/>
      <c r="E462" s="202"/>
    </row>
    <row r="463" spans="1:5" ht="18">
      <c r="A463" s="994" t="s">
        <v>1355</v>
      </c>
      <c r="B463" s="253" t="s">
        <v>405</v>
      </c>
      <c r="C463" s="200" t="s">
        <v>341</v>
      </c>
      <c r="D463" s="212"/>
      <c r="E463" s="202"/>
    </row>
    <row r="464" spans="1:5" ht="18">
      <c r="A464" s="994" t="s">
        <v>1356</v>
      </c>
      <c r="B464" s="253" t="s">
        <v>406</v>
      </c>
      <c r="C464" s="200" t="s">
        <v>341</v>
      </c>
      <c r="D464" s="212"/>
      <c r="E464" s="202"/>
    </row>
    <row r="465" spans="1:5" ht="18">
      <c r="A465" s="994" t="s">
        <v>1357</v>
      </c>
      <c r="B465" s="253" t="s">
        <v>407</v>
      </c>
      <c r="C465" s="200" t="s">
        <v>341</v>
      </c>
      <c r="D465" s="212"/>
      <c r="E465" s="202"/>
    </row>
    <row r="466" spans="1:5" ht="18">
      <c r="A466" s="994" t="s">
        <v>1358</v>
      </c>
      <c r="B466" s="253" t="s">
        <v>408</v>
      </c>
      <c r="C466" s="200" t="s">
        <v>341</v>
      </c>
      <c r="D466" s="212"/>
      <c r="E466" s="202"/>
    </row>
    <row r="467" spans="1:5" ht="18">
      <c r="A467" s="994" t="s">
        <v>1359</v>
      </c>
      <c r="B467" s="253" t="s">
        <v>409</v>
      </c>
      <c r="C467" s="200" t="s">
        <v>341</v>
      </c>
      <c r="D467" s="212"/>
      <c r="E467" s="202"/>
    </row>
    <row r="468" spans="1:5" ht="18">
      <c r="A468" s="994" t="s">
        <v>1360</v>
      </c>
      <c r="B468" s="253" t="s">
        <v>410</v>
      </c>
      <c r="C468" s="200" t="s">
        <v>341</v>
      </c>
      <c r="D468" s="212"/>
      <c r="E468" s="202"/>
    </row>
    <row r="469" spans="1:5" ht="18.75" thickBot="1">
      <c r="A469" s="994" t="s">
        <v>1361</v>
      </c>
      <c r="B469" s="256" t="s">
        <v>411</v>
      </c>
      <c r="C469" s="200" t="s">
        <v>341</v>
      </c>
      <c r="D469" s="212"/>
      <c r="E469" s="202"/>
    </row>
    <row r="470" spans="1:5" ht="18">
      <c r="A470" s="994" t="s">
        <v>1362</v>
      </c>
      <c r="B470" s="252" t="s">
        <v>412</v>
      </c>
      <c r="C470" s="200" t="s">
        <v>341</v>
      </c>
      <c r="D470" s="212"/>
      <c r="E470" s="202"/>
    </row>
    <row r="471" spans="1:5" ht="18">
      <c r="A471" s="994" t="s">
        <v>1363</v>
      </c>
      <c r="B471" s="253" t="s">
        <v>413</v>
      </c>
      <c r="C471" s="200" t="s">
        <v>341</v>
      </c>
      <c r="D471" s="212"/>
      <c r="E471" s="202"/>
    </row>
    <row r="472" spans="1:5" ht="18">
      <c r="A472" s="994" t="s">
        <v>1364</v>
      </c>
      <c r="B472" s="253" t="s">
        <v>414</v>
      </c>
      <c r="C472" s="200" t="s">
        <v>341</v>
      </c>
      <c r="D472" s="212"/>
      <c r="E472" s="202"/>
    </row>
    <row r="473" spans="1:5" ht="18">
      <c r="A473" s="994" t="s">
        <v>1365</v>
      </c>
      <c r="B473" s="254" t="s">
        <v>415</v>
      </c>
      <c r="C473" s="200" t="s">
        <v>341</v>
      </c>
      <c r="D473" s="212"/>
      <c r="E473" s="202"/>
    </row>
    <row r="474" spans="1:5" ht="18">
      <c r="A474" s="994" t="s">
        <v>1366</v>
      </c>
      <c r="B474" s="253" t="s">
        <v>416</v>
      </c>
      <c r="C474" s="200" t="s">
        <v>341</v>
      </c>
      <c r="D474" s="212"/>
      <c r="E474" s="202"/>
    </row>
    <row r="475" spans="1:5" ht="18">
      <c r="A475" s="994" t="s">
        <v>1367</v>
      </c>
      <c r="B475" s="253" t="s">
        <v>417</v>
      </c>
      <c r="C475" s="200" t="s">
        <v>341</v>
      </c>
      <c r="D475" s="212"/>
      <c r="E475" s="202"/>
    </row>
    <row r="476" spans="1:5" ht="18">
      <c r="A476" s="994" t="s">
        <v>1368</v>
      </c>
      <c r="B476" s="253" t="s">
        <v>418</v>
      </c>
      <c r="C476" s="200" t="s">
        <v>341</v>
      </c>
      <c r="D476" s="212"/>
      <c r="E476" s="202"/>
    </row>
    <row r="477" spans="1:5" ht="18">
      <c r="A477" s="994" t="s">
        <v>1369</v>
      </c>
      <c r="B477" s="253" t="s">
        <v>419</v>
      </c>
      <c r="C477" s="200" t="s">
        <v>341</v>
      </c>
      <c r="D477" s="212"/>
      <c r="E477" s="202"/>
    </row>
    <row r="478" spans="1:5" ht="18">
      <c r="A478" s="994" t="s">
        <v>1370</v>
      </c>
      <c r="B478" s="253" t="s">
        <v>420</v>
      </c>
      <c r="C478" s="200" t="s">
        <v>341</v>
      </c>
      <c r="D478" s="212"/>
      <c r="E478" s="202"/>
    </row>
    <row r="479" spans="1:5" ht="18">
      <c r="A479" s="994" t="s">
        <v>1371</v>
      </c>
      <c r="B479" s="253" t="s">
        <v>421</v>
      </c>
      <c r="C479" s="200" t="s">
        <v>341</v>
      </c>
      <c r="D479" s="212"/>
      <c r="E479" s="202"/>
    </row>
    <row r="480" spans="1:5" ht="18.75" thickBot="1">
      <c r="A480" s="994" t="s">
        <v>1372</v>
      </c>
      <c r="B480" s="256" t="s">
        <v>422</v>
      </c>
      <c r="C480" s="200" t="s">
        <v>341</v>
      </c>
      <c r="D480" s="212"/>
      <c r="E480" s="202"/>
    </row>
    <row r="481" spans="1:5" ht="18">
      <c r="A481" s="994" t="s">
        <v>1373</v>
      </c>
      <c r="B481" s="252" t="s">
        <v>423</v>
      </c>
      <c r="C481" s="200" t="s">
        <v>341</v>
      </c>
      <c r="D481" s="212"/>
      <c r="E481" s="202"/>
    </row>
    <row r="482" spans="1:5" ht="18">
      <c r="A482" s="994" t="s">
        <v>1374</v>
      </c>
      <c r="B482" s="253" t="s">
        <v>424</v>
      </c>
      <c r="C482" s="200" t="s">
        <v>341</v>
      </c>
      <c r="D482" s="212"/>
      <c r="E482" s="202"/>
    </row>
    <row r="483" spans="1:5" ht="18">
      <c r="A483" s="994" t="s">
        <v>1375</v>
      </c>
      <c r="B483" s="254" t="s">
        <v>425</v>
      </c>
      <c r="C483" s="200" t="s">
        <v>341</v>
      </c>
      <c r="D483" s="212"/>
      <c r="E483" s="202"/>
    </row>
    <row r="484" spans="1:5" ht="18">
      <c r="A484" s="994" t="s">
        <v>1376</v>
      </c>
      <c r="B484" s="253" t="s">
        <v>426</v>
      </c>
      <c r="C484" s="200" t="s">
        <v>341</v>
      </c>
      <c r="D484" s="212"/>
      <c r="E484" s="202"/>
    </row>
    <row r="485" spans="1:5" ht="18">
      <c r="A485" s="994" t="s">
        <v>1377</v>
      </c>
      <c r="B485" s="253" t="s">
        <v>427</v>
      </c>
      <c r="C485" s="200" t="s">
        <v>341</v>
      </c>
      <c r="D485" s="212"/>
      <c r="E485" s="202"/>
    </row>
    <row r="486" spans="1:5" ht="18">
      <c r="A486" s="994" t="s">
        <v>1378</v>
      </c>
      <c r="B486" s="253" t="s">
        <v>428</v>
      </c>
      <c r="C486" s="200" t="s">
        <v>341</v>
      </c>
      <c r="D486" s="212"/>
      <c r="E486" s="202"/>
    </row>
    <row r="487" spans="1:5" ht="18">
      <c r="A487" s="994" t="s">
        <v>1379</v>
      </c>
      <c r="B487" s="253" t="s">
        <v>429</v>
      </c>
      <c r="C487" s="200" t="s">
        <v>341</v>
      </c>
      <c r="D487" s="212"/>
      <c r="E487" s="202"/>
    </row>
    <row r="488" spans="1:5" ht="18">
      <c r="A488" s="994" t="s">
        <v>1380</v>
      </c>
      <c r="B488" s="253" t="s">
        <v>430</v>
      </c>
      <c r="C488" s="200" t="s">
        <v>341</v>
      </c>
      <c r="D488" s="212"/>
      <c r="E488" s="202"/>
    </row>
    <row r="489" spans="1:5" ht="18">
      <c r="A489" s="994" t="s">
        <v>1381</v>
      </c>
      <c r="B489" s="253" t="s">
        <v>431</v>
      </c>
      <c r="C489" s="200" t="s">
        <v>341</v>
      </c>
      <c r="D489" s="212"/>
      <c r="E489" s="202"/>
    </row>
    <row r="490" spans="1:5" ht="18.75" thickBot="1">
      <c r="A490" s="994" t="s">
        <v>1382</v>
      </c>
      <c r="B490" s="256" t="s">
        <v>432</v>
      </c>
      <c r="C490" s="200" t="s">
        <v>341</v>
      </c>
      <c r="D490" s="212"/>
      <c r="E490" s="202"/>
    </row>
    <row r="491" spans="1:5" ht="18">
      <c r="A491" s="994" t="s">
        <v>1383</v>
      </c>
      <c r="B491" s="257" t="s">
        <v>433</v>
      </c>
      <c r="C491" s="200" t="s">
        <v>341</v>
      </c>
      <c r="D491" s="212"/>
      <c r="E491" s="202"/>
    </row>
    <row r="492" spans="1:5" ht="18">
      <c r="A492" s="994" t="s">
        <v>1384</v>
      </c>
      <c r="B492" s="253" t="s">
        <v>434</v>
      </c>
      <c r="C492" s="200" t="s">
        <v>341</v>
      </c>
      <c r="D492" s="212"/>
      <c r="E492" s="202"/>
    </row>
    <row r="493" spans="1:5" ht="18">
      <c r="A493" s="994" t="s">
        <v>1385</v>
      </c>
      <c r="B493" s="253" t="s">
        <v>435</v>
      </c>
      <c r="C493" s="200" t="s">
        <v>341</v>
      </c>
      <c r="D493" s="212"/>
      <c r="E493" s="202"/>
    </row>
    <row r="494" spans="1:5" ht="18.75" thickBot="1">
      <c r="A494" s="994" t="s">
        <v>1386</v>
      </c>
      <c r="B494" s="256" t="s">
        <v>436</v>
      </c>
      <c r="C494" s="200" t="s">
        <v>341</v>
      </c>
      <c r="D494" s="212"/>
      <c r="E494" s="202"/>
    </row>
    <row r="495" spans="1:5" ht="18">
      <c r="A495" s="994" t="s">
        <v>1387</v>
      </c>
      <c r="B495" s="252" t="s">
        <v>437</v>
      </c>
      <c r="C495" s="200" t="s">
        <v>341</v>
      </c>
      <c r="D495" s="212"/>
      <c r="E495" s="202"/>
    </row>
    <row r="496" spans="1:5" ht="18">
      <c r="A496" s="994" t="s">
        <v>1388</v>
      </c>
      <c r="B496" s="253" t="s">
        <v>438</v>
      </c>
      <c r="C496" s="200" t="s">
        <v>341</v>
      </c>
      <c r="D496" s="212"/>
      <c r="E496" s="202"/>
    </row>
    <row r="497" spans="1:5" ht="18">
      <c r="A497" s="994" t="s">
        <v>1389</v>
      </c>
      <c r="B497" s="254" t="s">
        <v>439</v>
      </c>
      <c r="C497" s="200" t="s">
        <v>341</v>
      </c>
      <c r="D497" s="212"/>
      <c r="E497" s="202"/>
    </row>
    <row r="498" spans="1:5" ht="18">
      <c r="A498" s="994" t="s">
        <v>1390</v>
      </c>
      <c r="B498" s="253" t="s">
        <v>440</v>
      </c>
      <c r="C498" s="200" t="s">
        <v>341</v>
      </c>
      <c r="D498" s="212"/>
      <c r="E498" s="202"/>
    </row>
    <row r="499" spans="1:5" ht="18">
      <c r="A499" s="994" t="s">
        <v>1391</v>
      </c>
      <c r="B499" s="253" t="s">
        <v>441</v>
      </c>
      <c r="C499" s="200" t="s">
        <v>341</v>
      </c>
      <c r="D499" s="212"/>
      <c r="E499" s="202"/>
    </row>
    <row r="500" spans="1:5" ht="18">
      <c r="A500" s="994" t="s">
        <v>1392</v>
      </c>
      <c r="B500" s="253" t="s">
        <v>442</v>
      </c>
      <c r="C500" s="200" t="s">
        <v>341</v>
      </c>
      <c r="D500" s="212"/>
      <c r="E500" s="202"/>
    </row>
    <row r="501" spans="1:5" ht="18">
      <c r="A501" s="994" t="s">
        <v>1393</v>
      </c>
      <c r="B501" s="253" t="s">
        <v>443</v>
      </c>
      <c r="C501" s="200" t="s">
        <v>341</v>
      </c>
      <c r="D501" s="212"/>
      <c r="E501" s="202"/>
    </row>
    <row r="502" spans="1:5" ht="18.75" thickBot="1">
      <c r="A502" s="994" t="s">
        <v>1394</v>
      </c>
      <c r="B502" s="256" t="s">
        <v>444</v>
      </c>
      <c r="C502" s="200" t="s">
        <v>341</v>
      </c>
      <c r="D502" s="212"/>
      <c r="E502" s="202"/>
    </row>
    <row r="503" spans="1:5" ht="18">
      <c r="A503" s="994" t="s">
        <v>1395</v>
      </c>
      <c r="B503" s="252" t="s">
        <v>445</v>
      </c>
      <c r="C503" s="200" t="s">
        <v>341</v>
      </c>
      <c r="D503" s="212"/>
      <c r="E503" s="202"/>
    </row>
    <row r="504" spans="1:5" ht="18">
      <c r="A504" s="994" t="s">
        <v>1396</v>
      </c>
      <c r="B504" s="253" t="s">
        <v>446</v>
      </c>
      <c r="C504" s="200" t="s">
        <v>341</v>
      </c>
      <c r="D504" s="212"/>
      <c r="E504" s="202"/>
    </row>
    <row r="505" spans="1:5" ht="18">
      <c r="A505" s="994" t="s">
        <v>1397</v>
      </c>
      <c r="B505" s="253" t="s">
        <v>447</v>
      </c>
      <c r="C505" s="200" t="s">
        <v>341</v>
      </c>
      <c r="D505" s="212"/>
      <c r="E505" s="202"/>
    </row>
    <row r="506" spans="1:5" ht="18">
      <c r="A506" s="994" t="s">
        <v>1398</v>
      </c>
      <c r="B506" s="253" t="s">
        <v>448</v>
      </c>
      <c r="C506" s="200" t="s">
        <v>341</v>
      </c>
      <c r="D506" s="212"/>
      <c r="E506" s="202"/>
    </row>
    <row r="507" spans="1:5" ht="18">
      <c r="A507" s="994" t="s">
        <v>1399</v>
      </c>
      <c r="B507" s="254" t="s">
        <v>449</v>
      </c>
      <c r="C507" s="200" t="s">
        <v>341</v>
      </c>
      <c r="D507" s="212"/>
      <c r="E507" s="202"/>
    </row>
    <row r="508" spans="1:5" ht="18">
      <c r="A508" s="994" t="s">
        <v>1400</v>
      </c>
      <c r="B508" s="253" t="s">
        <v>450</v>
      </c>
      <c r="C508" s="200" t="s">
        <v>341</v>
      </c>
      <c r="D508" s="212"/>
      <c r="E508" s="202"/>
    </row>
    <row r="509" spans="1:5" ht="18.75" thickBot="1">
      <c r="A509" s="994" t="s">
        <v>1401</v>
      </c>
      <c r="B509" s="256" t="s">
        <v>923</v>
      </c>
      <c r="C509" s="200" t="s">
        <v>341</v>
      </c>
      <c r="D509" s="212"/>
      <c r="E509" s="202"/>
    </row>
    <row r="510" spans="1:5" ht="18">
      <c r="A510" s="994" t="s">
        <v>1402</v>
      </c>
      <c r="B510" s="252" t="s">
        <v>924</v>
      </c>
      <c r="C510" s="200" t="s">
        <v>341</v>
      </c>
      <c r="D510" s="212"/>
      <c r="E510" s="202"/>
    </row>
    <row r="511" spans="1:5" ht="18">
      <c r="A511" s="994" t="s">
        <v>1403</v>
      </c>
      <c r="B511" s="253" t="s">
        <v>925</v>
      </c>
      <c r="C511" s="200" t="s">
        <v>341</v>
      </c>
      <c r="D511" s="212"/>
      <c r="E511" s="202"/>
    </row>
    <row r="512" spans="1:5" ht="18">
      <c r="A512" s="994" t="s">
        <v>1404</v>
      </c>
      <c r="B512" s="253" t="s">
        <v>926</v>
      </c>
      <c r="C512" s="200" t="s">
        <v>341</v>
      </c>
      <c r="D512" s="212"/>
      <c r="E512" s="202"/>
    </row>
    <row r="513" spans="1:5" ht="18">
      <c r="A513" s="994" t="s">
        <v>1405</v>
      </c>
      <c r="B513" s="253" t="s">
        <v>927</v>
      </c>
      <c r="C513" s="200" t="s">
        <v>341</v>
      </c>
      <c r="D513" s="212"/>
      <c r="E513" s="202"/>
    </row>
    <row r="514" spans="1:5" ht="18">
      <c r="A514" s="994" t="s">
        <v>1406</v>
      </c>
      <c r="B514" s="254" t="s">
        <v>928</v>
      </c>
      <c r="C514" s="200" t="s">
        <v>341</v>
      </c>
      <c r="D514" s="212"/>
      <c r="E514" s="202"/>
    </row>
    <row r="515" spans="1:5" ht="18">
      <c r="A515" s="994" t="s">
        <v>1407</v>
      </c>
      <c r="B515" s="253" t="s">
        <v>929</v>
      </c>
      <c r="C515" s="200" t="s">
        <v>341</v>
      </c>
      <c r="D515" s="212"/>
      <c r="E515" s="202"/>
    </row>
    <row r="516" spans="1:5" ht="18">
      <c r="A516" s="994" t="s">
        <v>1408</v>
      </c>
      <c r="B516" s="253" t="s">
        <v>930</v>
      </c>
      <c r="C516" s="200" t="s">
        <v>341</v>
      </c>
      <c r="D516" s="212"/>
      <c r="E516" s="202"/>
    </row>
    <row r="517" spans="1:5" ht="18">
      <c r="A517" s="994" t="s">
        <v>1409</v>
      </c>
      <c r="B517" s="253" t="s">
        <v>931</v>
      </c>
      <c r="C517" s="200" t="s">
        <v>341</v>
      </c>
      <c r="D517" s="212"/>
      <c r="E517" s="202"/>
    </row>
    <row r="518" spans="1:5" ht="18.75" thickBot="1">
      <c r="A518" s="994" t="s">
        <v>1410</v>
      </c>
      <c r="B518" s="256" t="s">
        <v>932</v>
      </c>
      <c r="C518" s="200" t="s">
        <v>341</v>
      </c>
      <c r="D518" s="212"/>
      <c r="E518" s="202"/>
    </row>
    <row r="519" spans="1:5" ht="18">
      <c r="A519" s="994" t="s">
        <v>1411</v>
      </c>
      <c r="B519" s="252" t="s">
        <v>933</v>
      </c>
      <c r="C519" s="200" t="s">
        <v>341</v>
      </c>
      <c r="D519" s="212"/>
      <c r="E519" s="202"/>
    </row>
    <row r="520" spans="1:5" ht="18">
      <c r="A520" s="994" t="s">
        <v>1412</v>
      </c>
      <c r="B520" s="253" t="s">
        <v>934</v>
      </c>
      <c r="C520" s="200" t="s">
        <v>341</v>
      </c>
      <c r="D520" s="212"/>
      <c r="E520" s="202"/>
    </row>
    <row r="521" spans="1:5" ht="18">
      <c r="A521" s="994" t="s">
        <v>1413</v>
      </c>
      <c r="B521" s="254" t="s">
        <v>935</v>
      </c>
      <c r="C521" s="200" t="s">
        <v>341</v>
      </c>
      <c r="D521" s="212"/>
      <c r="E521" s="202"/>
    </row>
    <row r="522" spans="1:5" ht="18">
      <c r="A522" s="994" t="s">
        <v>1414</v>
      </c>
      <c r="B522" s="253" t="s">
        <v>936</v>
      </c>
      <c r="C522" s="200" t="s">
        <v>341</v>
      </c>
      <c r="D522" s="212"/>
      <c r="E522" s="202"/>
    </row>
    <row r="523" spans="1:5" ht="18">
      <c r="A523" s="994" t="s">
        <v>1415</v>
      </c>
      <c r="B523" s="253" t="s">
        <v>937</v>
      </c>
      <c r="C523" s="200" t="s">
        <v>341</v>
      </c>
      <c r="D523" s="212"/>
      <c r="E523" s="202"/>
    </row>
    <row r="524" spans="1:5" ht="18">
      <c r="A524" s="994" t="s">
        <v>1416</v>
      </c>
      <c r="B524" s="253" t="s">
        <v>938</v>
      </c>
      <c r="C524" s="200" t="s">
        <v>341</v>
      </c>
      <c r="D524" s="212"/>
      <c r="E524" s="202"/>
    </row>
    <row r="525" spans="1:5" ht="18">
      <c r="A525" s="994" t="s">
        <v>1417</v>
      </c>
      <c r="B525" s="253" t="s">
        <v>939</v>
      </c>
      <c r="C525" s="200" t="s">
        <v>341</v>
      </c>
      <c r="D525" s="212"/>
      <c r="E525" s="202"/>
    </row>
    <row r="526" spans="1:5" ht="18.75" thickBot="1">
      <c r="A526" s="994" t="s">
        <v>1418</v>
      </c>
      <c r="B526" s="256" t="s">
        <v>940</v>
      </c>
      <c r="C526" s="200" t="s">
        <v>341</v>
      </c>
      <c r="D526" s="212"/>
      <c r="E526" s="202"/>
    </row>
    <row r="527" spans="1:5" ht="18">
      <c r="A527" s="994" t="s">
        <v>1419</v>
      </c>
      <c r="B527" s="252" t="s">
        <v>941</v>
      </c>
      <c r="C527" s="200" t="s">
        <v>341</v>
      </c>
      <c r="D527" s="212"/>
      <c r="E527" s="202"/>
    </row>
    <row r="528" spans="1:5" ht="18">
      <c r="A528" s="994" t="s">
        <v>1420</v>
      </c>
      <c r="B528" s="253" t="s">
        <v>942</v>
      </c>
      <c r="C528" s="200" t="s">
        <v>341</v>
      </c>
      <c r="D528" s="212"/>
      <c r="E528" s="202"/>
    </row>
    <row r="529" spans="1:5" ht="18">
      <c r="A529" s="994" t="s">
        <v>1421</v>
      </c>
      <c r="B529" s="253" t="s">
        <v>943</v>
      </c>
      <c r="C529" s="200" t="s">
        <v>341</v>
      </c>
      <c r="D529" s="212"/>
      <c r="E529" s="202"/>
    </row>
    <row r="530" spans="1:5" ht="18">
      <c r="A530" s="994" t="s">
        <v>1422</v>
      </c>
      <c r="B530" s="253" t="s">
        <v>944</v>
      </c>
      <c r="C530" s="200" t="s">
        <v>341</v>
      </c>
      <c r="D530" s="212"/>
      <c r="E530" s="202"/>
    </row>
    <row r="531" spans="1:5" ht="18">
      <c r="A531" s="994" t="s">
        <v>1423</v>
      </c>
      <c r="B531" s="253" t="s">
        <v>945</v>
      </c>
      <c r="C531" s="200" t="s">
        <v>341</v>
      </c>
      <c r="D531" s="212"/>
      <c r="E531" s="202"/>
    </row>
    <row r="532" spans="1:5" ht="18">
      <c r="A532" s="994" t="s">
        <v>1424</v>
      </c>
      <c r="B532" s="253" t="s">
        <v>946</v>
      </c>
      <c r="C532" s="200" t="s">
        <v>341</v>
      </c>
      <c r="D532" s="212"/>
      <c r="E532" s="202"/>
    </row>
    <row r="533" spans="1:5" ht="18">
      <c r="A533" s="994" t="s">
        <v>1425</v>
      </c>
      <c r="B533" s="253" t="s">
        <v>947</v>
      </c>
      <c r="C533" s="200" t="s">
        <v>341</v>
      </c>
      <c r="D533" s="212"/>
      <c r="E533" s="202"/>
    </row>
    <row r="534" spans="1:5" ht="18">
      <c r="A534" s="994" t="s">
        <v>1426</v>
      </c>
      <c r="B534" s="253" t="s">
        <v>948</v>
      </c>
      <c r="C534" s="200" t="s">
        <v>341</v>
      </c>
      <c r="D534" s="212"/>
      <c r="E534" s="202"/>
    </row>
    <row r="535" spans="1:5" ht="18">
      <c r="A535" s="994" t="s">
        <v>1427</v>
      </c>
      <c r="B535" s="254" t="s">
        <v>949</v>
      </c>
      <c r="C535" s="200" t="s">
        <v>341</v>
      </c>
      <c r="D535" s="212"/>
      <c r="E535" s="202"/>
    </row>
    <row r="536" spans="1:5" ht="18">
      <c r="A536" s="994" t="s">
        <v>1428</v>
      </c>
      <c r="B536" s="253" t="s">
        <v>950</v>
      </c>
      <c r="C536" s="200" t="s">
        <v>341</v>
      </c>
      <c r="D536" s="212"/>
      <c r="E536" s="202"/>
    </row>
    <row r="537" spans="1:5" ht="18.75" thickBot="1">
      <c r="A537" s="994" t="s">
        <v>1429</v>
      </c>
      <c r="B537" s="256" t="s">
        <v>951</v>
      </c>
      <c r="C537" s="200" t="s">
        <v>341</v>
      </c>
      <c r="D537" s="212"/>
      <c r="E537" s="202"/>
    </row>
    <row r="538" spans="1:5" ht="18">
      <c r="A538" s="994" t="s">
        <v>1430</v>
      </c>
      <c r="B538" s="252" t="s">
        <v>952</v>
      </c>
      <c r="C538" s="200" t="s">
        <v>341</v>
      </c>
      <c r="D538" s="212"/>
      <c r="E538" s="202"/>
    </row>
    <row r="539" spans="1:5" ht="18">
      <c r="A539" s="994" t="s">
        <v>1431</v>
      </c>
      <c r="B539" s="253" t="s">
        <v>953</v>
      </c>
      <c r="C539" s="200" t="s">
        <v>341</v>
      </c>
      <c r="D539" s="212"/>
      <c r="E539" s="202"/>
    </row>
    <row r="540" spans="1:5" ht="18">
      <c r="A540" s="994" t="s">
        <v>1432</v>
      </c>
      <c r="B540" s="253" t="s">
        <v>954</v>
      </c>
      <c r="C540" s="200" t="s">
        <v>341</v>
      </c>
      <c r="D540" s="212"/>
      <c r="E540" s="202"/>
    </row>
    <row r="541" spans="1:5" ht="18">
      <c r="A541" s="994" t="s">
        <v>1433</v>
      </c>
      <c r="B541" s="253" t="s">
        <v>955</v>
      </c>
      <c r="C541" s="200" t="s">
        <v>341</v>
      </c>
      <c r="D541" s="212"/>
      <c r="E541" s="202"/>
    </row>
    <row r="542" spans="1:5" ht="18">
      <c r="A542" s="994" t="s">
        <v>1434</v>
      </c>
      <c r="B542" s="253" t="s">
        <v>956</v>
      </c>
      <c r="C542" s="200" t="s">
        <v>341</v>
      </c>
      <c r="D542" s="212"/>
      <c r="E542" s="202"/>
    </row>
    <row r="543" spans="1:5" ht="18">
      <c r="A543" s="994" t="s">
        <v>1435</v>
      </c>
      <c r="B543" s="254" t="s">
        <v>957</v>
      </c>
      <c r="C543" s="200" t="s">
        <v>341</v>
      </c>
      <c r="D543" s="212"/>
      <c r="E543" s="202"/>
    </row>
    <row r="544" spans="1:5" ht="18">
      <c r="A544" s="994" t="s">
        <v>1436</v>
      </c>
      <c r="B544" s="253" t="s">
        <v>958</v>
      </c>
      <c r="C544" s="200" t="s">
        <v>341</v>
      </c>
      <c r="D544" s="212"/>
      <c r="E544" s="202"/>
    </row>
    <row r="545" spans="1:5" ht="18">
      <c r="A545" s="994" t="s">
        <v>1437</v>
      </c>
      <c r="B545" s="253" t="s">
        <v>959</v>
      </c>
      <c r="C545" s="200" t="s">
        <v>341</v>
      </c>
      <c r="D545" s="212"/>
      <c r="E545" s="202"/>
    </row>
    <row r="546" spans="1:5" ht="18">
      <c r="A546" s="994" t="s">
        <v>1438</v>
      </c>
      <c r="B546" s="253" t="s">
        <v>960</v>
      </c>
      <c r="C546" s="200" t="s">
        <v>341</v>
      </c>
      <c r="D546" s="212"/>
      <c r="E546" s="202"/>
    </row>
    <row r="547" spans="1:5" ht="18">
      <c r="A547" s="994" t="s">
        <v>1439</v>
      </c>
      <c r="B547" s="253" t="s">
        <v>961</v>
      </c>
      <c r="C547" s="200" t="s">
        <v>341</v>
      </c>
      <c r="D547" s="212"/>
      <c r="E547" s="202"/>
    </row>
    <row r="548" spans="1:5" ht="18">
      <c r="A548" s="994" t="s">
        <v>1440</v>
      </c>
      <c r="B548" s="694" t="s">
        <v>962</v>
      </c>
      <c r="C548" s="200" t="s">
        <v>341</v>
      </c>
      <c r="D548" s="212"/>
      <c r="E548" s="202"/>
    </row>
    <row r="549" spans="1:5" ht="18.75" thickBot="1">
      <c r="A549" s="994" t="s">
        <v>1441</v>
      </c>
      <c r="B549" s="256" t="s">
        <v>1132</v>
      </c>
      <c r="C549" s="200" t="s">
        <v>341</v>
      </c>
      <c r="D549" s="212"/>
      <c r="E549" s="202"/>
    </row>
    <row r="550" spans="1:5" ht="18">
      <c r="A550" s="994" t="s">
        <v>1442</v>
      </c>
      <c r="B550" s="252" t="s">
        <v>963</v>
      </c>
      <c r="C550" s="200" t="s">
        <v>341</v>
      </c>
      <c r="D550" s="212"/>
      <c r="E550" s="202"/>
    </row>
    <row r="551" spans="1:5" ht="18">
      <c r="A551" s="994" t="s">
        <v>1443</v>
      </c>
      <c r="B551" s="253" t="s">
        <v>964</v>
      </c>
      <c r="C551" s="200" t="s">
        <v>341</v>
      </c>
      <c r="D551" s="212"/>
      <c r="E551" s="202"/>
    </row>
    <row r="552" spans="1:5" ht="18">
      <c r="A552" s="994" t="s">
        <v>1444</v>
      </c>
      <c r="B552" s="253" t="s">
        <v>965</v>
      </c>
      <c r="C552" s="200" t="s">
        <v>341</v>
      </c>
      <c r="D552" s="212"/>
      <c r="E552" s="202"/>
    </row>
    <row r="553" spans="1:5" ht="18">
      <c r="A553" s="994" t="s">
        <v>1445</v>
      </c>
      <c r="B553" s="254" t="s">
        <v>966</v>
      </c>
      <c r="C553" s="200" t="s">
        <v>341</v>
      </c>
      <c r="D553" s="212"/>
      <c r="E553" s="202"/>
    </row>
    <row r="554" spans="1:5" ht="18">
      <c r="A554" s="994" t="s">
        <v>1446</v>
      </c>
      <c r="B554" s="253" t="s">
        <v>967</v>
      </c>
      <c r="C554" s="200" t="s">
        <v>341</v>
      </c>
      <c r="D554" s="212"/>
      <c r="E554" s="202"/>
    </row>
    <row r="555" spans="1:5" ht="18.75" thickBot="1">
      <c r="A555" s="994" t="s">
        <v>1447</v>
      </c>
      <c r="B555" s="256" t="s">
        <v>968</v>
      </c>
      <c r="C555" s="200" t="s">
        <v>341</v>
      </c>
      <c r="D555" s="212"/>
      <c r="E555" s="202"/>
    </row>
    <row r="556" spans="1:5" ht="18">
      <c r="A556" s="994" t="s">
        <v>1448</v>
      </c>
      <c r="B556" s="258" t="s">
        <v>969</v>
      </c>
      <c r="C556" s="200" t="s">
        <v>341</v>
      </c>
      <c r="D556" s="212"/>
      <c r="E556" s="202"/>
    </row>
    <row r="557" spans="1:5" ht="18">
      <c r="A557" s="994" t="s">
        <v>1449</v>
      </c>
      <c r="B557" s="253" t="s">
        <v>970</v>
      </c>
      <c r="C557" s="200" t="s">
        <v>341</v>
      </c>
      <c r="D557" s="212"/>
      <c r="E557" s="202"/>
    </row>
    <row r="558" spans="1:5" ht="18">
      <c r="A558" s="994" t="s">
        <v>1450</v>
      </c>
      <c r="B558" s="253" t="s">
        <v>971</v>
      </c>
      <c r="C558" s="200" t="s">
        <v>341</v>
      </c>
      <c r="D558" s="212"/>
      <c r="E558" s="202"/>
    </row>
    <row r="559" spans="1:5" ht="18">
      <c r="A559" s="994" t="s">
        <v>1451</v>
      </c>
      <c r="B559" s="253" t="s">
        <v>972</v>
      </c>
      <c r="C559" s="200" t="s">
        <v>341</v>
      </c>
      <c r="D559" s="212"/>
      <c r="E559" s="202"/>
    </row>
    <row r="560" spans="1:5" ht="18">
      <c r="A560" s="994" t="s">
        <v>1452</v>
      </c>
      <c r="B560" s="253" t="s">
        <v>973</v>
      </c>
      <c r="C560" s="200" t="s">
        <v>341</v>
      </c>
      <c r="D560" s="212"/>
      <c r="E560" s="202"/>
    </row>
    <row r="561" spans="1:5" ht="18">
      <c r="A561" s="994" t="s">
        <v>1453</v>
      </c>
      <c r="B561" s="253" t="s">
        <v>974</v>
      </c>
      <c r="C561" s="200" t="s">
        <v>341</v>
      </c>
      <c r="D561" s="212"/>
      <c r="E561" s="202"/>
    </row>
    <row r="562" spans="1:5" ht="18">
      <c r="A562" s="994" t="s">
        <v>1454</v>
      </c>
      <c r="B562" s="253" t="s">
        <v>975</v>
      </c>
      <c r="C562" s="200" t="s">
        <v>341</v>
      </c>
      <c r="D562" s="212"/>
      <c r="E562" s="202"/>
    </row>
    <row r="563" spans="1:5" ht="18">
      <c r="A563" s="994" t="s">
        <v>1455</v>
      </c>
      <c r="B563" s="254" t="s">
        <v>976</v>
      </c>
      <c r="C563" s="200" t="s">
        <v>341</v>
      </c>
      <c r="D563" s="212"/>
      <c r="E563" s="202"/>
    </row>
    <row r="564" spans="1:5" ht="18">
      <c r="A564" s="994" t="s">
        <v>1456</v>
      </c>
      <c r="B564" s="253" t="s">
        <v>977</v>
      </c>
      <c r="C564" s="200" t="s">
        <v>341</v>
      </c>
      <c r="D564" s="212"/>
      <c r="E564" s="202"/>
    </row>
    <row r="565" spans="1:5" ht="18">
      <c r="A565" s="994" t="s">
        <v>1457</v>
      </c>
      <c r="B565" s="253" t="s">
        <v>978</v>
      </c>
      <c r="C565" s="200" t="s">
        <v>341</v>
      </c>
      <c r="D565" s="212"/>
      <c r="E565" s="202"/>
    </row>
    <row r="566" spans="1:5" ht="18.75" thickBot="1">
      <c r="A566" s="994" t="s">
        <v>1458</v>
      </c>
      <c r="B566" s="256" t="s">
        <v>979</v>
      </c>
      <c r="C566" s="200" t="s">
        <v>341</v>
      </c>
      <c r="D566" s="213"/>
      <c r="E566" s="202"/>
    </row>
    <row r="567" spans="1:5" ht="18">
      <c r="A567" s="994" t="s">
        <v>1459</v>
      </c>
      <c r="B567" s="258" t="s">
        <v>980</v>
      </c>
      <c r="C567" s="200" t="s">
        <v>341</v>
      </c>
      <c r="D567" s="212"/>
      <c r="E567" s="202"/>
    </row>
    <row r="568" spans="1:5" ht="18">
      <c r="A568" s="994" t="s">
        <v>1460</v>
      </c>
      <c r="B568" s="253" t="s">
        <v>981</v>
      </c>
      <c r="C568" s="200" t="s">
        <v>341</v>
      </c>
      <c r="D568" s="212"/>
      <c r="E568" s="202"/>
    </row>
    <row r="569" spans="1:5" ht="18">
      <c r="A569" s="994" t="s">
        <v>1461</v>
      </c>
      <c r="B569" s="253" t="s">
        <v>982</v>
      </c>
      <c r="C569" s="200" t="s">
        <v>341</v>
      </c>
      <c r="D569" s="212"/>
      <c r="E569" s="202"/>
    </row>
    <row r="570" spans="1:5" ht="18">
      <c r="A570" s="994" t="s">
        <v>1462</v>
      </c>
      <c r="B570" s="253" t="s">
        <v>983</v>
      </c>
      <c r="C570" s="200" t="s">
        <v>341</v>
      </c>
      <c r="D570" s="212"/>
      <c r="E570" s="202"/>
    </row>
    <row r="571" spans="1:5" ht="18">
      <c r="A571" s="994" t="s">
        <v>1463</v>
      </c>
      <c r="B571" s="253" t="s">
        <v>984</v>
      </c>
      <c r="C571" s="200" t="s">
        <v>341</v>
      </c>
      <c r="D571" s="212"/>
      <c r="E571" s="202"/>
    </row>
    <row r="572" spans="1:5" ht="18">
      <c r="A572" s="994" t="s">
        <v>1464</v>
      </c>
      <c r="B572" s="253" t="s">
        <v>985</v>
      </c>
      <c r="C572" s="200" t="s">
        <v>341</v>
      </c>
      <c r="D572" s="212"/>
      <c r="E572" s="202"/>
    </row>
    <row r="573" spans="1:5" ht="18">
      <c r="A573" s="994" t="s">
        <v>1465</v>
      </c>
      <c r="B573" s="253" t="s">
        <v>986</v>
      </c>
      <c r="C573" s="200" t="s">
        <v>341</v>
      </c>
      <c r="D573" s="212"/>
      <c r="E573" s="202"/>
    </row>
    <row r="574" spans="1:5" ht="18">
      <c r="A574" s="994" t="s">
        <v>1466</v>
      </c>
      <c r="B574" s="253" t="s">
        <v>987</v>
      </c>
      <c r="C574" s="200" t="s">
        <v>341</v>
      </c>
      <c r="D574" s="212"/>
      <c r="E574" s="202"/>
    </row>
    <row r="575" spans="1:5" ht="18">
      <c r="A575" s="994" t="s">
        <v>1467</v>
      </c>
      <c r="B575" s="254" t="s">
        <v>988</v>
      </c>
      <c r="C575" s="200" t="s">
        <v>341</v>
      </c>
      <c r="D575" s="212"/>
      <c r="E575" s="202"/>
    </row>
    <row r="576" spans="1:5" ht="18">
      <c r="A576" s="994" t="s">
        <v>1468</v>
      </c>
      <c r="B576" s="253" t="s">
        <v>989</v>
      </c>
      <c r="C576" s="200" t="s">
        <v>341</v>
      </c>
      <c r="D576" s="212"/>
      <c r="E576" s="202"/>
    </row>
    <row r="577" spans="1:5" ht="18">
      <c r="A577" s="994" t="s">
        <v>1469</v>
      </c>
      <c r="B577" s="253" t="s">
        <v>990</v>
      </c>
      <c r="C577" s="200" t="s">
        <v>341</v>
      </c>
      <c r="D577" s="212"/>
      <c r="E577" s="202"/>
    </row>
    <row r="578" spans="1:5" ht="18">
      <c r="A578" s="994" t="s">
        <v>1470</v>
      </c>
      <c r="B578" s="253" t="s">
        <v>991</v>
      </c>
      <c r="C578" s="200" t="s">
        <v>341</v>
      </c>
      <c r="D578" s="212"/>
      <c r="E578" s="202"/>
    </row>
    <row r="579" spans="1:5" ht="18">
      <c r="A579" s="994" t="s">
        <v>1471</v>
      </c>
      <c r="B579" s="253" t="s">
        <v>992</v>
      </c>
      <c r="C579" s="200" t="s">
        <v>341</v>
      </c>
      <c r="D579" s="212"/>
      <c r="E579" s="202"/>
    </row>
    <row r="580" spans="1:5" ht="18">
      <c r="A580" s="994" t="s">
        <v>1472</v>
      </c>
      <c r="B580" s="253" t="s">
        <v>993</v>
      </c>
      <c r="C580" s="200" t="s">
        <v>341</v>
      </c>
      <c r="D580" s="212"/>
      <c r="E580" s="202"/>
    </row>
    <row r="581" spans="1:5" ht="18">
      <c r="A581" s="994" t="s">
        <v>1473</v>
      </c>
      <c r="B581" s="253" t="s">
        <v>994</v>
      </c>
      <c r="C581" s="200" t="s">
        <v>341</v>
      </c>
      <c r="D581" s="212"/>
      <c r="E581" s="202"/>
    </row>
    <row r="582" spans="1:5" ht="18">
      <c r="A582" s="994" t="s">
        <v>1474</v>
      </c>
      <c r="B582" s="253" t="s">
        <v>995</v>
      </c>
      <c r="C582" s="200" t="s">
        <v>341</v>
      </c>
      <c r="D582" s="212"/>
      <c r="E582" s="202"/>
    </row>
    <row r="583" spans="1:5" ht="18">
      <c r="A583" s="994" t="s">
        <v>1475</v>
      </c>
      <c r="B583" s="253" t="s">
        <v>996</v>
      </c>
      <c r="C583" s="200" t="s">
        <v>341</v>
      </c>
      <c r="D583" s="212"/>
      <c r="E583" s="202"/>
    </row>
    <row r="584" spans="1:5" ht="18.75" thickBot="1">
      <c r="A584" s="994" t="s">
        <v>1476</v>
      </c>
      <c r="B584" s="259" t="s">
        <v>997</v>
      </c>
      <c r="C584" s="200" t="s">
        <v>341</v>
      </c>
      <c r="D584" s="214"/>
      <c r="E584" s="202"/>
    </row>
    <row r="585" spans="1:5" ht="18">
      <c r="A585" s="994" t="s">
        <v>1477</v>
      </c>
      <c r="B585" s="252" t="s">
        <v>998</v>
      </c>
      <c r="C585" s="200" t="s">
        <v>341</v>
      </c>
      <c r="D585" s="212"/>
      <c r="E585" s="202"/>
    </row>
    <row r="586" spans="1:5" ht="18">
      <c r="A586" s="994" t="s">
        <v>1478</v>
      </c>
      <c r="B586" s="253" t="s">
        <v>999</v>
      </c>
      <c r="C586" s="200" t="s">
        <v>341</v>
      </c>
      <c r="D586" s="212"/>
      <c r="E586" s="202"/>
    </row>
    <row r="587" spans="1:5" ht="18">
      <c r="A587" s="994" t="s">
        <v>1479</v>
      </c>
      <c r="B587" s="253" t="s">
        <v>1000</v>
      </c>
      <c r="C587" s="200" t="s">
        <v>341</v>
      </c>
      <c r="D587" s="212"/>
      <c r="E587" s="202"/>
    </row>
    <row r="588" spans="1:5" ht="18">
      <c r="A588" s="994" t="s">
        <v>1480</v>
      </c>
      <c r="B588" s="253" t="s">
        <v>1001</v>
      </c>
      <c r="C588" s="200" t="s">
        <v>341</v>
      </c>
      <c r="D588" s="212"/>
      <c r="E588" s="202"/>
    </row>
    <row r="589" spans="1:5" ht="18">
      <c r="A589" s="994" t="s">
        <v>1481</v>
      </c>
      <c r="B589" s="254" t="s">
        <v>1002</v>
      </c>
      <c r="C589" s="200" t="s">
        <v>341</v>
      </c>
      <c r="D589" s="212"/>
      <c r="E589" s="202"/>
    </row>
    <row r="590" spans="1:5" ht="18">
      <c r="A590" s="994" t="s">
        <v>1482</v>
      </c>
      <c r="B590" s="253" t="s">
        <v>1003</v>
      </c>
      <c r="C590" s="200" t="s">
        <v>341</v>
      </c>
      <c r="D590" s="212"/>
      <c r="E590" s="202"/>
    </row>
    <row r="591" spans="1:5" ht="18" thickBot="1">
      <c r="A591" s="994" t="s">
        <v>1483</v>
      </c>
      <c r="B591" s="256" t="s">
        <v>1004</v>
      </c>
      <c r="C591" s="200" t="s">
        <v>341</v>
      </c>
      <c r="D591" s="212"/>
      <c r="E591" s="202"/>
    </row>
    <row r="592" spans="1:5" ht="18">
      <c r="A592" s="994" t="s">
        <v>1484</v>
      </c>
      <c r="B592" s="252" t="s">
        <v>1005</v>
      </c>
      <c r="C592" s="200" t="s">
        <v>341</v>
      </c>
      <c r="D592" s="212"/>
      <c r="E592" s="202"/>
    </row>
    <row r="593" spans="1:5" ht="18">
      <c r="A593" s="994" t="s">
        <v>1485</v>
      </c>
      <c r="B593" s="253" t="s">
        <v>393</v>
      </c>
      <c r="C593" s="200" t="s">
        <v>341</v>
      </c>
      <c r="D593" s="212"/>
      <c r="E593" s="202"/>
    </row>
    <row r="594" spans="1:5" ht="18">
      <c r="A594" s="994" t="s">
        <v>1486</v>
      </c>
      <c r="B594" s="253" t="s">
        <v>1006</v>
      </c>
      <c r="C594" s="200" t="s">
        <v>341</v>
      </c>
      <c r="D594" s="212"/>
      <c r="E594" s="202"/>
    </row>
    <row r="595" spans="1:5" ht="18">
      <c r="A595" s="994" t="s">
        <v>1487</v>
      </c>
      <c r="B595" s="253" t="s">
        <v>1007</v>
      </c>
      <c r="C595" s="200" t="s">
        <v>341</v>
      </c>
      <c r="D595" s="212"/>
      <c r="E595" s="202"/>
    </row>
    <row r="596" spans="1:5" ht="18">
      <c r="A596" s="994" t="s">
        <v>1488</v>
      </c>
      <c r="B596" s="253" t="s">
        <v>1008</v>
      </c>
      <c r="C596" s="200" t="s">
        <v>341</v>
      </c>
      <c r="D596" s="212"/>
      <c r="E596" s="202"/>
    </row>
    <row r="597" spans="1:5" ht="18">
      <c r="A597" s="994" t="s">
        <v>1489</v>
      </c>
      <c r="B597" s="254" t="s">
        <v>1009</v>
      </c>
      <c r="C597" s="200" t="s">
        <v>341</v>
      </c>
      <c r="D597" s="212"/>
      <c r="E597" s="202"/>
    </row>
    <row r="598" spans="1:5" ht="18">
      <c r="A598" s="994" t="s">
        <v>1490</v>
      </c>
      <c r="B598" s="253" t="s">
        <v>1010</v>
      </c>
      <c r="C598" s="200" t="s">
        <v>341</v>
      </c>
      <c r="D598" s="212"/>
      <c r="E598" s="202"/>
    </row>
    <row r="599" spans="1:5" ht="18" thickBot="1">
      <c r="A599" s="994" t="s">
        <v>1491</v>
      </c>
      <c r="B599" s="256" t="s">
        <v>1011</v>
      </c>
      <c r="C599" s="200" t="s">
        <v>341</v>
      </c>
      <c r="D599" s="212"/>
      <c r="E599" s="202"/>
    </row>
    <row r="600" spans="1:5" ht="18">
      <c r="A600" s="994" t="s">
        <v>1492</v>
      </c>
      <c r="B600" s="252" t="s">
        <v>1012</v>
      </c>
      <c r="C600" s="200" t="s">
        <v>341</v>
      </c>
      <c r="D600" s="212"/>
      <c r="E600" s="202"/>
    </row>
    <row r="601" spans="1:5" ht="18">
      <c r="A601" s="994" t="s">
        <v>1493</v>
      </c>
      <c r="B601" s="253" t="s">
        <v>1013</v>
      </c>
      <c r="C601" s="200" t="s">
        <v>341</v>
      </c>
      <c r="D601" s="212"/>
      <c r="E601" s="202"/>
    </row>
    <row r="602" spans="1:5" ht="18">
      <c r="A602" s="994" t="s">
        <v>1494</v>
      </c>
      <c r="B602" s="253" t="s">
        <v>1014</v>
      </c>
      <c r="C602" s="200" t="s">
        <v>341</v>
      </c>
      <c r="D602" s="212"/>
      <c r="E602" s="202"/>
    </row>
    <row r="603" spans="1:5" ht="18">
      <c r="A603" s="994" t="s">
        <v>1495</v>
      </c>
      <c r="B603" s="253" t="s">
        <v>1015</v>
      </c>
      <c r="C603" s="200" t="s">
        <v>341</v>
      </c>
      <c r="D603" s="212"/>
      <c r="E603" s="202"/>
    </row>
    <row r="604" spans="1:5" ht="18">
      <c r="A604" s="994" t="s">
        <v>1496</v>
      </c>
      <c r="B604" s="254" t="s">
        <v>1016</v>
      </c>
      <c r="C604" s="200" t="s">
        <v>341</v>
      </c>
      <c r="D604" s="212"/>
      <c r="E604" s="202"/>
    </row>
    <row r="605" spans="1:5" ht="18">
      <c r="A605" s="994" t="s">
        <v>1497</v>
      </c>
      <c r="B605" s="253" t="s">
        <v>1017</v>
      </c>
      <c r="C605" s="200" t="s">
        <v>341</v>
      </c>
      <c r="D605" s="212"/>
      <c r="E605" s="202"/>
    </row>
    <row r="606" spans="1:5" ht="18" thickBot="1">
      <c r="A606" s="994" t="s">
        <v>1498</v>
      </c>
      <c r="B606" s="256" t="s">
        <v>1018</v>
      </c>
      <c r="C606" s="200" t="s">
        <v>341</v>
      </c>
      <c r="D606" s="212"/>
      <c r="E606" s="202"/>
    </row>
    <row r="607" spans="1:5" ht="18">
      <c r="A607" s="994" t="s">
        <v>1499</v>
      </c>
      <c r="B607" s="252" t="s">
        <v>1019</v>
      </c>
      <c r="C607" s="200" t="s">
        <v>341</v>
      </c>
      <c r="D607" s="212"/>
      <c r="E607" s="202"/>
    </row>
    <row r="608" spans="1:5" ht="18">
      <c r="A608" s="994" t="s">
        <v>1500</v>
      </c>
      <c r="B608" s="253" t="s">
        <v>1020</v>
      </c>
      <c r="C608" s="200" t="s">
        <v>341</v>
      </c>
      <c r="D608" s="212"/>
      <c r="E608" s="202"/>
    </row>
    <row r="609" spans="1:5" ht="18">
      <c r="A609" s="994" t="s">
        <v>1501</v>
      </c>
      <c r="B609" s="254" t="s">
        <v>1021</v>
      </c>
      <c r="C609" s="200" t="s">
        <v>341</v>
      </c>
      <c r="D609" s="212"/>
      <c r="E609" s="202"/>
    </row>
    <row r="610" spans="1:5" ht="18" thickBot="1">
      <c r="A610" s="994" t="s">
        <v>1502</v>
      </c>
      <c r="B610" s="256" t="s">
        <v>1022</v>
      </c>
      <c r="C610" s="200" t="s">
        <v>341</v>
      </c>
      <c r="D610" s="212"/>
      <c r="E610" s="202"/>
    </row>
    <row r="611" spans="1:5" ht="18">
      <c r="A611" s="994" t="s">
        <v>1503</v>
      </c>
      <c r="B611" s="252" t="s">
        <v>1023</v>
      </c>
      <c r="C611" s="200" t="s">
        <v>341</v>
      </c>
      <c r="D611" s="212"/>
      <c r="E611" s="202"/>
    </row>
    <row r="612" spans="1:5" ht="18">
      <c r="A612" s="994" t="s">
        <v>1504</v>
      </c>
      <c r="B612" s="253" t="s">
        <v>1024</v>
      </c>
      <c r="C612" s="200" t="s">
        <v>341</v>
      </c>
      <c r="D612" s="212"/>
      <c r="E612" s="202"/>
    </row>
    <row r="613" spans="1:5" ht="18">
      <c r="A613" s="994" t="s">
        <v>1505</v>
      </c>
      <c r="B613" s="253" t="s">
        <v>1025</v>
      </c>
      <c r="C613" s="200" t="s">
        <v>341</v>
      </c>
      <c r="D613" s="212"/>
      <c r="E613" s="202"/>
    </row>
    <row r="614" spans="1:5" ht="18">
      <c r="A614" s="994" t="s">
        <v>1506</v>
      </c>
      <c r="B614" s="253" t="s">
        <v>1026</v>
      </c>
      <c r="C614" s="200" t="s">
        <v>341</v>
      </c>
      <c r="D614" s="212"/>
      <c r="E614" s="202"/>
    </row>
    <row r="615" spans="1:5" ht="18">
      <c r="A615" s="994" t="s">
        <v>1507</v>
      </c>
      <c r="B615" s="253" t="s">
        <v>1027</v>
      </c>
      <c r="C615" s="200" t="s">
        <v>341</v>
      </c>
      <c r="D615" s="212"/>
      <c r="E615" s="202"/>
    </row>
    <row r="616" spans="1:5" ht="18">
      <c r="A616" s="994" t="s">
        <v>1508</v>
      </c>
      <c r="B616" s="253" t="s">
        <v>1028</v>
      </c>
      <c r="C616" s="200" t="s">
        <v>341</v>
      </c>
      <c r="D616" s="212"/>
      <c r="E616" s="202"/>
    </row>
    <row r="617" spans="1:5" ht="18">
      <c r="A617" s="994" t="s">
        <v>1509</v>
      </c>
      <c r="B617" s="253" t="s">
        <v>1029</v>
      </c>
      <c r="C617" s="200" t="s">
        <v>341</v>
      </c>
      <c r="D617" s="212"/>
      <c r="E617" s="202"/>
    </row>
    <row r="618" spans="1:5" ht="18">
      <c r="A618" s="994" t="s">
        <v>1510</v>
      </c>
      <c r="B618" s="253" t="s">
        <v>1030</v>
      </c>
      <c r="C618" s="200" t="s">
        <v>341</v>
      </c>
      <c r="D618" s="212"/>
      <c r="E618" s="202"/>
    </row>
    <row r="619" spans="1:5" ht="18">
      <c r="A619" s="994" t="s">
        <v>1511</v>
      </c>
      <c r="B619" s="254" t="s">
        <v>1031</v>
      </c>
      <c r="C619" s="200" t="s">
        <v>341</v>
      </c>
      <c r="D619" s="212"/>
      <c r="E619" s="202"/>
    </row>
    <row r="620" spans="1:5" ht="18" thickBot="1">
      <c r="A620" s="994" t="s">
        <v>1512</v>
      </c>
      <c r="B620" s="256" t="s">
        <v>1032</v>
      </c>
      <c r="C620" s="200" t="s">
        <v>341</v>
      </c>
      <c r="D620" s="212"/>
      <c r="E620" s="202"/>
    </row>
    <row r="621" spans="1:5" ht="18">
      <c r="A621" s="994" t="s">
        <v>1513</v>
      </c>
      <c r="B621" s="252" t="s">
        <v>1033</v>
      </c>
      <c r="C621" s="200" t="s">
        <v>341</v>
      </c>
      <c r="D621" s="212"/>
      <c r="E621" s="202"/>
    </row>
    <row r="622" spans="1:5" ht="18">
      <c r="A622" s="994" t="s">
        <v>1514</v>
      </c>
      <c r="B622" s="253" t="s">
        <v>1034</v>
      </c>
      <c r="C622" s="200" t="s">
        <v>341</v>
      </c>
      <c r="D622" s="212"/>
      <c r="E622" s="202"/>
    </row>
    <row r="623" spans="1:5" ht="18">
      <c r="A623" s="994" t="s">
        <v>1515</v>
      </c>
      <c r="B623" s="253" t="s">
        <v>1035</v>
      </c>
      <c r="C623" s="200" t="s">
        <v>341</v>
      </c>
      <c r="D623" s="212"/>
      <c r="E623" s="202"/>
    </row>
    <row r="624" spans="1:5" ht="18">
      <c r="A624" s="994" t="s">
        <v>1516</v>
      </c>
      <c r="B624" s="253" t="s">
        <v>1036</v>
      </c>
      <c r="C624" s="200" t="s">
        <v>341</v>
      </c>
      <c r="D624" s="212"/>
      <c r="E624" s="202"/>
    </row>
    <row r="625" spans="1:5" ht="18">
      <c r="A625" s="994" t="s">
        <v>1517</v>
      </c>
      <c r="B625" s="253" t="s">
        <v>1037</v>
      </c>
      <c r="C625" s="200" t="s">
        <v>341</v>
      </c>
      <c r="D625" s="212"/>
      <c r="E625" s="202"/>
    </row>
    <row r="626" spans="1:5" ht="18">
      <c r="A626" s="994" t="s">
        <v>1518</v>
      </c>
      <c r="B626" s="253" t="s">
        <v>1038</v>
      </c>
      <c r="C626" s="200" t="s">
        <v>341</v>
      </c>
      <c r="D626" s="212"/>
      <c r="E626" s="202"/>
    </row>
    <row r="627" spans="1:5" ht="18">
      <c r="A627" s="994" t="s">
        <v>1519</v>
      </c>
      <c r="B627" s="253" t="s">
        <v>1039</v>
      </c>
      <c r="C627" s="200" t="s">
        <v>341</v>
      </c>
      <c r="D627" s="212"/>
      <c r="E627" s="202"/>
    </row>
    <row r="628" spans="1:5" ht="18">
      <c r="A628" s="994" t="s">
        <v>1520</v>
      </c>
      <c r="B628" s="253" t="s">
        <v>1040</v>
      </c>
      <c r="C628" s="200" t="s">
        <v>341</v>
      </c>
      <c r="D628" s="212"/>
      <c r="E628" s="202"/>
    </row>
    <row r="629" spans="1:5" ht="18">
      <c r="A629" s="994" t="s">
        <v>1521</v>
      </c>
      <c r="B629" s="253" t="s">
        <v>1041</v>
      </c>
      <c r="C629" s="200" t="s">
        <v>341</v>
      </c>
      <c r="D629" s="212"/>
      <c r="E629" s="202"/>
    </row>
    <row r="630" spans="1:5" ht="18">
      <c r="A630" s="994" t="s">
        <v>1522</v>
      </c>
      <c r="B630" s="253" t="s">
        <v>1042</v>
      </c>
      <c r="C630" s="200" t="s">
        <v>341</v>
      </c>
      <c r="D630" s="212"/>
      <c r="E630" s="202"/>
    </row>
    <row r="631" spans="1:5" ht="18">
      <c r="A631" s="994" t="s">
        <v>1523</v>
      </c>
      <c r="B631" s="253" t="s">
        <v>1043</v>
      </c>
      <c r="C631" s="200" t="s">
        <v>341</v>
      </c>
      <c r="D631" s="212"/>
      <c r="E631" s="202"/>
    </row>
    <row r="632" spans="1:5" ht="18">
      <c r="A632" s="994" t="s">
        <v>1524</v>
      </c>
      <c r="B632" s="253" t="s">
        <v>1044</v>
      </c>
      <c r="C632" s="200" t="s">
        <v>341</v>
      </c>
      <c r="D632" s="212"/>
      <c r="E632" s="202"/>
    </row>
    <row r="633" spans="1:5" ht="18">
      <c r="A633" s="994" t="s">
        <v>1525</v>
      </c>
      <c r="B633" s="253" t="s">
        <v>1045</v>
      </c>
      <c r="C633" s="200" t="s">
        <v>341</v>
      </c>
      <c r="D633" s="212"/>
      <c r="E633" s="202"/>
    </row>
    <row r="634" spans="1:5" ht="18">
      <c r="A634" s="994" t="s">
        <v>1526</v>
      </c>
      <c r="B634" s="253" t="s">
        <v>1046</v>
      </c>
      <c r="C634" s="200" t="s">
        <v>341</v>
      </c>
      <c r="D634" s="212"/>
      <c r="E634" s="202"/>
    </row>
    <row r="635" spans="1:5" ht="18">
      <c r="A635" s="994" t="s">
        <v>1527</v>
      </c>
      <c r="B635" s="253" t="s">
        <v>1047</v>
      </c>
      <c r="C635" s="200" t="s">
        <v>341</v>
      </c>
      <c r="D635" s="212"/>
      <c r="E635" s="202"/>
    </row>
    <row r="636" spans="1:5" ht="18">
      <c r="A636" s="994" t="s">
        <v>1528</v>
      </c>
      <c r="B636" s="253" t="s">
        <v>1048</v>
      </c>
      <c r="C636" s="200" t="s">
        <v>341</v>
      </c>
      <c r="D636" s="212"/>
      <c r="E636" s="202"/>
    </row>
    <row r="637" spans="1:5" ht="18">
      <c r="A637" s="994" t="s">
        <v>1529</v>
      </c>
      <c r="B637" s="253" t="s">
        <v>1049</v>
      </c>
      <c r="C637" s="200" t="s">
        <v>341</v>
      </c>
      <c r="D637" s="212"/>
      <c r="E637" s="202"/>
    </row>
    <row r="638" spans="1:5" ht="18">
      <c r="A638" s="994" t="s">
        <v>1530</v>
      </c>
      <c r="B638" s="253" t="s">
        <v>1050</v>
      </c>
      <c r="C638" s="200" t="s">
        <v>341</v>
      </c>
      <c r="D638" s="212"/>
      <c r="E638" s="202"/>
    </row>
    <row r="639" spans="1:5" ht="18">
      <c r="A639" s="994" t="s">
        <v>1531</v>
      </c>
      <c r="B639" s="253" t="s">
        <v>1051</v>
      </c>
      <c r="C639" s="200" t="s">
        <v>341</v>
      </c>
      <c r="D639" s="212"/>
      <c r="E639" s="202"/>
    </row>
    <row r="640" spans="1:5" ht="18">
      <c r="A640" s="994" t="s">
        <v>1532</v>
      </c>
      <c r="B640" s="253" t="s">
        <v>1052</v>
      </c>
      <c r="C640" s="200" t="s">
        <v>341</v>
      </c>
      <c r="D640" s="212"/>
      <c r="E640" s="202"/>
    </row>
    <row r="641" spans="1:5" ht="18">
      <c r="A641" s="994" t="s">
        <v>1533</v>
      </c>
      <c r="B641" s="253" t="s">
        <v>1053</v>
      </c>
      <c r="C641" s="200" t="s">
        <v>341</v>
      </c>
      <c r="D641" s="212"/>
      <c r="E641" s="202"/>
    </row>
    <row r="642" spans="1:5" ht="18">
      <c r="A642" s="994" t="s">
        <v>1534</v>
      </c>
      <c r="B642" s="253" t="s">
        <v>1054</v>
      </c>
      <c r="C642" s="200" t="s">
        <v>341</v>
      </c>
      <c r="D642" s="212"/>
      <c r="E642" s="202"/>
    </row>
    <row r="643" spans="1:5" ht="18">
      <c r="A643" s="994" t="s">
        <v>1535</v>
      </c>
      <c r="B643" s="253" t="s">
        <v>1055</v>
      </c>
      <c r="C643" s="200" t="s">
        <v>341</v>
      </c>
      <c r="D643" s="212"/>
      <c r="E643" s="202"/>
    </row>
    <row r="644" spans="1:5" ht="18">
      <c r="A644" s="994" t="s">
        <v>1536</v>
      </c>
      <c r="B644" s="253" t="s">
        <v>1056</v>
      </c>
      <c r="C644" s="200" t="s">
        <v>341</v>
      </c>
      <c r="D644" s="212"/>
      <c r="E644" s="202"/>
    </row>
    <row r="645" spans="1:5" ht="18" thickBot="1">
      <c r="A645" s="994" t="s">
        <v>1537</v>
      </c>
      <c r="B645" s="260" t="s">
        <v>1057</v>
      </c>
      <c r="C645" s="200" t="s">
        <v>341</v>
      </c>
      <c r="D645" s="212"/>
      <c r="E645" s="202"/>
    </row>
    <row r="646" spans="1:5" ht="18">
      <c r="A646" s="994" t="s">
        <v>1538</v>
      </c>
      <c r="B646" s="252" t="s">
        <v>1058</v>
      </c>
      <c r="C646" s="200" t="s">
        <v>341</v>
      </c>
      <c r="D646" s="212"/>
      <c r="E646" s="202"/>
    </row>
    <row r="647" spans="1:5" ht="18">
      <c r="A647" s="994" t="s">
        <v>1539</v>
      </c>
      <c r="B647" s="253" t="s">
        <v>1059</v>
      </c>
      <c r="C647" s="200" t="s">
        <v>341</v>
      </c>
      <c r="D647" s="212"/>
      <c r="E647" s="202"/>
    </row>
    <row r="648" spans="1:5" ht="18">
      <c r="A648" s="994" t="s">
        <v>1540</v>
      </c>
      <c r="B648" s="253" t="s">
        <v>1060</v>
      </c>
      <c r="C648" s="200" t="s">
        <v>341</v>
      </c>
      <c r="D648" s="212"/>
      <c r="E648" s="202"/>
    </row>
    <row r="649" spans="1:5" ht="18">
      <c r="A649" s="994" t="s">
        <v>1541</v>
      </c>
      <c r="B649" s="253" t="s">
        <v>463</v>
      </c>
      <c r="C649" s="200" t="s">
        <v>341</v>
      </c>
      <c r="D649" s="212"/>
      <c r="E649" s="202"/>
    </row>
    <row r="650" spans="1:5" ht="18">
      <c r="A650" s="994" t="s">
        <v>1542</v>
      </c>
      <c r="B650" s="253" t="s">
        <v>464</v>
      </c>
      <c r="C650" s="200" t="s">
        <v>341</v>
      </c>
      <c r="D650" s="212"/>
      <c r="E650" s="202"/>
    </row>
    <row r="651" spans="1:5" ht="18">
      <c r="A651" s="994" t="s">
        <v>1543</v>
      </c>
      <c r="B651" s="253" t="s">
        <v>465</v>
      </c>
      <c r="C651" s="200" t="s">
        <v>341</v>
      </c>
      <c r="D651" s="212"/>
      <c r="E651" s="202"/>
    </row>
    <row r="652" spans="1:5" ht="18">
      <c r="A652" s="994" t="s">
        <v>1544</v>
      </c>
      <c r="B652" s="253" t="s">
        <v>466</v>
      </c>
      <c r="C652" s="200" t="s">
        <v>341</v>
      </c>
      <c r="D652" s="212"/>
      <c r="E652" s="202"/>
    </row>
    <row r="653" spans="1:5" ht="18">
      <c r="A653" s="994" t="s">
        <v>1545</v>
      </c>
      <c r="B653" s="253" t="s">
        <v>467</v>
      </c>
      <c r="C653" s="200" t="s">
        <v>341</v>
      </c>
      <c r="D653" s="212"/>
      <c r="E653" s="202"/>
    </row>
    <row r="654" spans="1:5" ht="18">
      <c r="A654" s="994" t="s">
        <v>1546</v>
      </c>
      <c r="B654" s="253" t="s">
        <v>468</v>
      </c>
      <c r="C654" s="200" t="s">
        <v>341</v>
      </c>
      <c r="D654" s="212"/>
      <c r="E654" s="202"/>
    </row>
    <row r="655" spans="1:5" ht="18">
      <c r="A655" s="994" t="s">
        <v>1547</v>
      </c>
      <c r="B655" s="253" t="s">
        <v>469</v>
      </c>
      <c r="C655" s="200" t="s">
        <v>341</v>
      </c>
      <c r="D655" s="212"/>
      <c r="E655" s="202"/>
    </row>
    <row r="656" spans="1:5" ht="18">
      <c r="A656" s="994" t="s">
        <v>1548</v>
      </c>
      <c r="B656" s="253" t="s">
        <v>470</v>
      </c>
      <c r="C656" s="200" t="s">
        <v>341</v>
      </c>
      <c r="D656" s="212"/>
      <c r="E656" s="202"/>
    </row>
    <row r="657" spans="1:5" ht="18">
      <c r="A657" s="994" t="s">
        <v>1549</v>
      </c>
      <c r="B657" s="253" t="s">
        <v>471</v>
      </c>
      <c r="C657" s="200" t="s">
        <v>341</v>
      </c>
      <c r="D657" s="212"/>
      <c r="E657" s="202"/>
    </row>
    <row r="658" spans="1:5" ht="18">
      <c r="A658" s="994" t="s">
        <v>1550</v>
      </c>
      <c r="B658" s="253" t="s">
        <v>472</v>
      </c>
      <c r="C658" s="200" t="s">
        <v>341</v>
      </c>
      <c r="D658" s="212"/>
      <c r="E658" s="202"/>
    </row>
    <row r="659" spans="1:5" ht="18">
      <c r="A659" s="994" t="s">
        <v>1551</v>
      </c>
      <c r="B659" s="253" t="s">
        <v>473</v>
      </c>
      <c r="C659" s="200" t="s">
        <v>341</v>
      </c>
      <c r="D659" s="212"/>
      <c r="E659" s="202"/>
    </row>
    <row r="660" spans="1:5" ht="18">
      <c r="A660" s="994" t="s">
        <v>1552</v>
      </c>
      <c r="B660" s="253" t="s">
        <v>474</v>
      </c>
      <c r="C660" s="200" t="s">
        <v>341</v>
      </c>
      <c r="D660" s="212"/>
      <c r="E660" s="202"/>
    </row>
    <row r="661" spans="1:5" ht="18">
      <c r="A661" s="994" t="s">
        <v>1553</v>
      </c>
      <c r="B661" s="253" t="s">
        <v>475</v>
      </c>
      <c r="C661" s="200" t="s">
        <v>341</v>
      </c>
      <c r="D661" s="212"/>
      <c r="E661" s="202"/>
    </row>
    <row r="662" spans="1:5" ht="18">
      <c r="A662" s="994" t="s">
        <v>1554</v>
      </c>
      <c r="B662" s="253" t="s">
        <v>476</v>
      </c>
      <c r="C662" s="200" t="s">
        <v>341</v>
      </c>
      <c r="D662" s="212"/>
      <c r="E662" s="202"/>
    </row>
    <row r="663" spans="1:5" ht="18">
      <c r="A663" s="994" t="s">
        <v>1555</v>
      </c>
      <c r="B663" s="253" t="s">
        <v>477</v>
      </c>
      <c r="C663" s="200" t="s">
        <v>341</v>
      </c>
      <c r="D663" s="212"/>
      <c r="E663" s="202"/>
    </row>
    <row r="664" spans="1:5" ht="18">
      <c r="A664" s="994" t="s">
        <v>1556</v>
      </c>
      <c r="B664" s="253" t="s">
        <v>478</v>
      </c>
      <c r="C664" s="200" t="s">
        <v>341</v>
      </c>
      <c r="D664" s="212"/>
      <c r="E664" s="202"/>
    </row>
    <row r="665" spans="1:5" ht="18">
      <c r="A665" s="994" t="s">
        <v>1557</v>
      </c>
      <c r="B665" s="253" t="s">
        <v>479</v>
      </c>
      <c r="C665" s="200" t="s">
        <v>341</v>
      </c>
      <c r="D665" s="212"/>
      <c r="E665" s="202"/>
    </row>
    <row r="666" spans="1:5" ht="18">
      <c r="A666" s="994" t="s">
        <v>1558</v>
      </c>
      <c r="B666" s="253" t="s">
        <v>480</v>
      </c>
      <c r="C666" s="200" t="s">
        <v>341</v>
      </c>
      <c r="D666" s="212"/>
      <c r="E666" s="202"/>
    </row>
    <row r="667" spans="1:5" ht="18" thickBot="1">
      <c r="A667" s="994" t="s">
        <v>1559</v>
      </c>
      <c r="B667" s="256" t="s">
        <v>481</v>
      </c>
      <c r="C667" s="200" t="s">
        <v>341</v>
      </c>
      <c r="D667" s="212"/>
      <c r="E667" s="202"/>
    </row>
    <row r="668" spans="1:5" ht="18">
      <c r="A668" s="994" t="s">
        <v>1560</v>
      </c>
      <c r="B668" s="252" t="s">
        <v>482</v>
      </c>
      <c r="C668" s="200" t="s">
        <v>341</v>
      </c>
      <c r="D668" s="212"/>
      <c r="E668" s="202"/>
    </row>
    <row r="669" spans="1:5" ht="18">
      <c r="A669" s="994" t="s">
        <v>1561</v>
      </c>
      <c r="B669" s="253" t="s">
        <v>483</v>
      </c>
      <c r="C669" s="200" t="s">
        <v>341</v>
      </c>
      <c r="D669" s="212"/>
      <c r="E669" s="202"/>
    </row>
    <row r="670" spans="1:5" ht="18">
      <c r="A670" s="994" t="s">
        <v>1562</v>
      </c>
      <c r="B670" s="253" t="s">
        <v>484</v>
      </c>
      <c r="C670" s="200" t="s">
        <v>341</v>
      </c>
      <c r="D670" s="212"/>
      <c r="E670" s="202"/>
    </row>
    <row r="671" spans="1:5" ht="18">
      <c r="A671" s="994" t="s">
        <v>1563</v>
      </c>
      <c r="B671" s="253" t="s">
        <v>485</v>
      </c>
      <c r="C671" s="200" t="s">
        <v>341</v>
      </c>
      <c r="D671" s="212"/>
      <c r="E671" s="202"/>
    </row>
    <row r="672" spans="1:5" ht="18">
      <c r="A672" s="994" t="s">
        <v>1564</v>
      </c>
      <c r="B672" s="253" t="s">
        <v>486</v>
      </c>
      <c r="C672" s="200" t="s">
        <v>341</v>
      </c>
      <c r="D672" s="212"/>
      <c r="E672" s="202"/>
    </row>
    <row r="673" spans="1:5" ht="18">
      <c r="A673" s="994" t="s">
        <v>1565</v>
      </c>
      <c r="B673" s="253" t="s">
        <v>487</v>
      </c>
      <c r="C673" s="200" t="s">
        <v>341</v>
      </c>
      <c r="D673" s="212"/>
      <c r="E673" s="202"/>
    </row>
    <row r="674" spans="1:5" ht="18">
      <c r="A674" s="994" t="s">
        <v>1566</v>
      </c>
      <c r="B674" s="253" t="s">
        <v>488</v>
      </c>
      <c r="C674" s="200" t="s">
        <v>341</v>
      </c>
      <c r="D674" s="212"/>
      <c r="E674" s="202"/>
    </row>
    <row r="675" spans="1:5" ht="18">
      <c r="A675" s="994" t="s">
        <v>1567</v>
      </c>
      <c r="B675" s="253" t="s">
        <v>489</v>
      </c>
      <c r="C675" s="200" t="s">
        <v>341</v>
      </c>
      <c r="D675" s="212"/>
      <c r="E675" s="202"/>
    </row>
    <row r="676" spans="1:5" ht="18">
      <c r="A676" s="994" t="s">
        <v>1568</v>
      </c>
      <c r="B676" s="253" t="s">
        <v>490</v>
      </c>
      <c r="C676" s="200" t="s">
        <v>341</v>
      </c>
      <c r="D676" s="212"/>
      <c r="E676" s="202"/>
    </row>
    <row r="677" spans="1:5" ht="18">
      <c r="A677" s="994" t="s">
        <v>1569</v>
      </c>
      <c r="B677" s="254" t="s">
        <v>491</v>
      </c>
      <c r="C677" s="200" t="s">
        <v>341</v>
      </c>
      <c r="D677" s="212"/>
      <c r="E677" s="202"/>
    </row>
    <row r="678" spans="1:5" ht="18" thickBot="1">
      <c r="A678" s="994" t="s">
        <v>1570</v>
      </c>
      <c r="B678" s="256" t="s">
        <v>492</v>
      </c>
      <c r="C678" s="200" t="s">
        <v>341</v>
      </c>
      <c r="D678" s="212"/>
      <c r="E678" s="202"/>
    </row>
    <row r="679" spans="1:5" ht="18">
      <c r="A679" s="994" t="s">
        <v>1571</v>
      </c>
      <c r="B679" s="252" t="s">
        <v>493</v>
      </c>
      <c r="C679" s="200" t="s">
        <v>341</v>
      </c>
      <c r="D679" s="212"/>
      <c r="E679" s="202"/>
    </row>
    <row r="680" spans="1:5" ht="18">
      <c r="A680" s="994" t="s">
        <v>1572</v>
      </c>
      <c r="B680" s="253" t="s">
        <v>494</v>
      </c>
      <c r="C680" s="200" t="s">
        <v>341</v>
      </c>
      <c r="D680" s="212"/>
      <c r="E680" s="202"/>
    </row>
    <row r="681" spans="1:5" ht="18">
      <c r="A681" s="994" t="s">
        <v>1573</v>
      </c>
      <c r="B681" s="253" t="s">
        <v>495</v>
      </c>
      <c r="C681" s="200" t="s">
        <v>341</v>
      </c>
      <c r="D681" s="212"/>
      <c r="E681" s="202"/>
    </row>
    <row r="682" spans="1:5" ht="18">
      <c r="A682" s="994" t="s">
        <v>1574</v>
      </c>
      <c r="B682" s="253" t="s">
        <v>496</v>
      </c>
      <c r="C682" s="200" t="s">
        <v>341</v>
      </c>
      <c r="D682" s="212"/>
      <c r="E682" s="202"/>
    </row>
    <row r="683" spans="1:5" ht="18" thickBot="1">
      <c r="A683" s="994" t="s">
        <v>1575</v>
      </c>
      <c r="B683" s="260" t="s">
        <v>497</v>
      </c>
      <c r="C683" s="200" t="s">
        <v>341</v>
      </c>
      <c r="D683" s="212"/>
      <c r="E683" s="202"/>
    </row>
    <row r="684" spans="1:5" ht="18">
      <c r="A684" s="994" t="s">
        <v>1576</v>
      </c>
      <c r="B684" s="252" t="s">
        <v>498</v>
      </c>
      <c r="C684" s="200" t="s">
        <v>341</v>
      </c>
      <c r="D684" s="212"/>
      <c r="E684" s="202"/>
    </row>
    <row r="685" spans="1:5" ht="18">
      <c r="A685" s="994" t="s">
        <v>1577</v>
      </c>
      <c r="B685" s="253" t="s">
        <v>499</v>
      </c>
      <c r="C685" s="200" t="s">
        <v>341</v>
      </c>
      <c r="D685" s="212"/>
      <c r="E685" s="202"/>
    </row>
    <row r="686" spans="1:5" ht="18">
      <c r="A686" s="994" t="s">
        <v>1578</v>
      </c>
      <c r="B686" s="253" t="s">
        <v>500</v>
      </c>
      <c r="C686" s="200" t="s">
        <v>341</v>
      </c>
      <c r="D686" s="212"/>
      <c r="E686" s="202"/>
    </row>
    <row r="687" spans="1:5" ht="18">
      <c r="A687" s="994" t="s">
        <v>1579</v>
      </c>
      <c r="B687" s="253" t="s">
        <v>501</v>
      </c>
      <c r="C687" s="200" t="s">
        <v>341</v>
      </c>
      <c r="D687" s="212"/>
      <c r="E687" s="202"/>
    </row>
    <row r="688" spans="1:5" ht="18">
      <c r="A688" s="994" t="s">
        <v>1580</v>
      </c>
      <c r="B688" s="253" t="s">
        <v>502</v>
      </c>
      <c r="C688" s="200" t="s">
        <v>341</v>
      </c>
      <c r="D688" s="212"/>
      <c r="E688" s="202"/>
    </row>
    <row r="689" spans="1:5" ht="18">
      <c r="A689" s="994" t="s">
        <v>1581</v>
      </c>
      <c r="B689" s="253" t="s">
        <v>503</v>
      </c>
      <c r="C689" s="200" t="s">
        <v>341</v>
      </c>
      <c r="D689" s="212"/>
      <c r="E689" s="202"/>
    </row>
    <row r="690" spans="1:5" ht="18">
      <c r="A690" s="994" t="s">
        <v>1582</v>
      </c>
      <c r="B690" s="253" t="s">
        <v>504</v>
      </c>
      <c r="C690" s="200" t="s">
        <v>341</v>
      </c>
      <c r="D690" s="212"/>
      <c r="E690" s="202"/>
    </row>
    <row r="691" spans="1:5" ht="18">
      <c r="A691" s="994" t="s">
        <v>1583</v>
      </c>
      <c r="B691" s="253" t="s">
        <v>505</v>
      </c>
      <c r="C691" s="200" t="s">
        <v>341</v>
      </c>
      <c r="D691" s="212"/>
      <c r="E691" s="202"/>
    </row>
    <row r="692" spans="1:5" ht="18">
      <c r="A692" s="994" t="s">
        <v>1584</v>
      </c>
      <c r="B692" s="253" t="s">
        <v>506</v>
      </c>
      <c r="C692" s="200" t="s">
        <v>341</v>
      </c>
      <c r="D692" s="212"/>
      <c r="E692" s="202"/>
    </row>
    <row r="693" spans="1:5" ht="18">
      <c r="A693" s="994" t="s">
        <v>1585</v>
      </c>
      <c r="B693" s="253" t="s">
        <v>507</v>
      </c>
      <c r="C693" s="200" t="s">
        <v>341</v>
      </c>
      <c r="D693" s="212"/>
      <c r="E693" s="202"/>
    </row>
    <row r="694" spans="1:5" ht="18" thickBot="1">
      <c r="A694" s="994" t="s">
        <v>1586</v>
      </c>
      <c r="B694" s="260" t="s">
        <v>508</v>
      </c>
      <c r="C694" s="200" t="s">
        <v>341</v>
      </c>
      <c r="D694" s="212"/>
      <c r="E694" s="202"/>
    </row>
    <row r="695" spans="1:5" ht="18">
      <c r="A695" s="994" t="s">
        <v>1587</v>
      </c>
      <c r="B695" s="252" t="s">
        <v>509</v>
      </c>
      <c r="C695" s="200" t="s">
        <v>341</v>
      </c>
      <c r="D695" s="212"/>
      <c r="E695" s="202"/>
    </row>
    <row r="696" spans="1:5" ht="18">
      <c r="A696" s="994" t="s">
        <v>1588</v>
      </c>
      <c r="B696" s="253" t="s">
        <v>510</v>
      </c>
      <c r="C696" s="200" t="s">
        <v>341</v>
      </c>
      <c r="D696" s="212"/>
      <c r="E696" s="202"/>
    </row>
    <row r="697" spans="1:5" ht="18">
      <c r="A697" s="994" t="s">
        <v>1589</v>
      </c>
      <c r="B697" s="253" t="s">
        <v>511</v>
      </c>
      <c r="C697" s="200" t="s">
        <v>341</v>
      </c>
      <c r="D697" s="212"/>
      <c r="E697" s="202"/>
    </row>
    <row r="698" spans="1:5" ht="18">
      <c r="A698" s="994" t="s">
        <v>1590</v>
      </c>
      <c r="B698" s="253" t="s">
        <v>512</v>
      </c>
      <c r="C698" s="200" t="s">
        <v>341</v>
      </c>
      <c r="D698" s="212"/>
      <c r="E698" s="202"/>
    </row>
    <row r="699" spans="1:5" ht="18">
      <c r="A699" s="994" t="s">
        <v>1591</v>
      </c>
      <c r="B699" s="253" t="s">
        <v>513</v>
      </c>
      <c r="C699" s="200" t="s">
        <v>341</v>
      </c>
      <c r="D699" s="212"/>
      <c r="E699" s="202"/>
    </row>
    <row r="700" spans="1:5" ht="18">
      <c r="A700" s="994" t="s">
        <v>1592</v>
      </c>
      <c r="B700" s="253" t="s">
        <v>514</v>
      </c>
      <c r="C700" s="200" t="s">
        <v>341</v>
      </c>
      <c r="D700" s="212"/>
      <c r="E700" s="202"/>
    </row>
    <row r="701" spans="1:5" ht="18">
      <c r="A701" s="994" t="s">
        <v>1593</v>
      </c>
      <c r="B701" s="253" t="s">
        <v>515</v>
      </c>
      <c r="C701" s="200" t="s">
        <v>341</v>
      </c>
      <c r="D701" s="212"/>
      <c r="E701" s="202"/>
    </row>
    <row r="702" spans="1:5" ht="18">
      <c r="A702" s="994" t="s">
        <v>1594</v>
      </c>
      <c r="B702" s="253" t="s">
        <v>516</v>
      </c>
      <c r="C702" s="200" t="s">
        <v>341</v>
      </c>
      <c r="D702" s="212"/>
      <c r="E702" s="202"/>
    </row>
    <row r="703" spans="1:5" ht="18">
      <c r="A703" s="994" t="s">
        <v>1595</v>
      </c>
      <c r="B703" s="253" t="s">
        <v>517</v>
      </c>
      <c r="C703" s="200" t="s">
        <v>341</v>
      </c>
      <c r="D703" s="212"/>
      <c r="E703" s="202"/>
    </row>
    <row r="704" spans="1:5" ht="18" thickBot="1">
      <c r="A704" s="994" t="s">
        <v>1596</v>
      </c>
      <c r="B704" s="260" t="s">
        <v>518</v>
      </c>
      <c r="C704" s="200" t="s">
        <v>341</v>
      </c>
      <c r="D704" s="212"/>
      <c r="E704" s="202"/>
    </row>
    <row r="705" spans="1:5" ht="18">
      <c r="A705" s="994" t="s">
        <v>1597</v>
      </c>
      <c r="B705" s="252" t="s">
        <v>519</v>
      </c>
      <c r="C705" s="200" t="s">
        <v>341</v>
      </c>
      <c r="D705" s="212"/>
      <c r="E705" s="202"/>
    </row>
    <row r="706" spans="1:5" ht="18">
      <c r="A706" s="994" t="s">
        <v>1598</v>
      </c>
      <c r="B706" s="253" t="s">
        <v>520</v>
      </c>
      <c r="C706" s="200" t="s">
        <v>341</v>
      </c>
      <c r="D706" s="212"/>
      <c r="E706" s="202"/>
    </row>
    <row r="707" spans="1:5" ht="18">
      <c r="A707" s="994" t="s">
        <v>1599</v>
      </c>
      <c r="B707" s="253" t="s">
        <v>521</v>
      </c>
      <c r="C707" s="200" t="s">
        <v>341</v>
      </c>
      <c r="D707" s="212"/>
      <c r="E707" s="202"/>
    </row>
    <row r="708" spans="1:5" ht="18">
      <c r="A708" s="994" t="s">
        <v>1600</v>
      </c>
      <c r="B708" s="253" t="s">
        <v>522</v>
      </c>
      <c r="C708" s="200" t="s">
        <v>341</v>
      </c>
      <c r="D708" s="212"/>
      <c r="E708" s="202"/>
    </row>
    <row r="709" spans="1:5" ht="18" thickBot="1">
      <c r="A709" s="994" t="s">
        <v>1601</v>
      </c>
      <c r="B709" s="260" t="s">
        <v>523</v>
      </c>
      <c r="C709" s="200" t="s">
        <v>341</v>
      </c>
      <c r="D709" s="212"/>
      <c r="E709" s="202"/>
    </row>
    <row r="710" spans="1:5" ht="18">
      <c r="A710" s="212"/>
      <c r="B710" s="218"/>
      <c r="C710" s="200"/>
      <c r="D710" s="212"/>
      <c r="E710" s="202"/>
    </row>
    <row r="711" spans="1:5" ht="13.5">
      <c r="A711" s="261" t="s">
        <v>1079</v>
      </c>
      <c r="B711" s="262" t="s">
        <v>1078</v>
      </c>
      <c r="C711" s="1003" t="s">
        <v>1079</v>
      </c>
      <c r="D711" s="209"/>
      <c r="E711" s="209"/>
    </row>
    <row r="712" spans="1:5" ht="13.5">
      <c r="A712" s="1001"/>
      <c r="B712" s="1002">
        <v>42400</v>
      </c>
      <c r="C712" s="1001" t="s">
        <v>1602</v>
      </c>
      <c r="D712" s="209"/>
      <c r="E712" s="209"/>
    </row>
    <row r="713" spans="1:5" ht="13.5">
      <c r="A713" s="1001"/>
      <c r="B713" s="1002">
        <v>42429</v>
      </c>
      <c r="C713" s="1001" t="s">
        <v>1603</v>
      </c>
      <c r="D713" s="209"/>
      <c r="E713" s="209"/>
    </row>
    <row r="714" spans="1:5" ht="13.5">
      <c r="A714" s="1001"/>
      <c r="B714" s="1002">
        <v>42460</v>
      </c>
      <c r="C714" s="1001" t="s">
        <v>1604</v>
      </c>
      <c r="D714" s="209"/>
      <c r="E714" s="209"/>
    </row>
    <row r="715" spans="1:3" ht="13.5">
      <c r="A715" s="1001"/>
      <c r="B715" s="1002">
        <v>42490</v>
      </c>
      <c r="C715" s="1001" t="s">
        <v>1605</v>
      </c>
    </row>
    <row r="716" spans="1:3" ht="13.5">
      <c r="A716" s="1001"/>
      <c r="B716" s="1002">
        <v>42521</v>
      </c>
      <c r="C716" s="1001" t="s">
        <v>1606</v>
      </c>
    </row>
    <row r="717" spans="1:3" ht="13.5">
      <c r="A717" s="1001"/>
      <c r="B717" s="1002">
        <v>42551</v>
      </c>
      <c r="C717" s="1001" t="s">
        <v>1607</v>
      </c>
    </row>
    <row r="718" spans="1:3" ht="13.5">
      <c r="A718" s="1001"/>
      <c r="B718" s="1002">
        <v>42582</v>
      </c>
      <c r="C718" s="1001" t="s">
        <v>1608</v>
      </c>
    </row>
    <row r="719" spans="1:3" ht="13.5">
      <c r="A719" s="1001"/>
      <c r="B719" s="1002">
        <v>42613</v>
      </c>
      <c r="C719" s="1001" t="s">
        <v>1609</v>
      </c>
    </row>
    <row r="720" spans="1:3" ht="13.5">
      <c r="A720" s="1001"/>
      <c r="B720" s="1002">
        <v>42643</v>
      </c>
      <c r="C720" s="1001" t="s">
        <v>1610</v>
      </c>
    </row>
    <row r="721" spans="1:3" ht="13.5">
      <c r="A721" s="1001"/>
      <c r="B721" s="1002">
        <v>42674</v>
      </c>
      <c r="C721" s="1001" t="s">
        <v>1611</v>
      </c>
    </row>
    <row r="722" spans="1:3" ht="13.5">
      <c r="A722" s="1001"/>
      <c r="B722" s="1002">
        <v>42704</v>
      </c>
      <c r="C722" s="1001" t="s">
        <v>1612</v>
      </c>
    </row>
    <row r="723" spans="1:3" ht="13.5">
      <c r="A723" s="1001"/>
      <c r="B723" s="1002">
        <v>42735</v>
      </c>
      <c r="C723" s="1001" t="s">
        <v>1613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2016-03-17T11:20:28Z</cp:lastPrinted>
  <dcterms:created xsi:type="dcterms:W3CDTF">1997-12-10T11:54:07Z</dcterms:created>
  <dcterms:modified xsi:type="dcterms:W3CDTF">2016-03-21T08:53:08Z</dcterms:modified>
  <cp:category/>
  <cp:version/>
  <cp:contentType/>
  <cp:contentStatus/>
</cp:coreProperties>
</file>